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ranspor\30 GESTION ECONOMICA\2022 GESTIÓN ECONÓMICA\LINEAS DEFICITARIAS 2021  (JUNIO-DICIEMBRE)\"/>
    </mc:Choice>
  </mc:AlternateContent>
  <workbookProtection workbookPassword="DD5F" lockStructure="1"/>
  <bookViews>
    <workbookView xWindow="0" yWindow="0" windowWidth="28800" windowHeight="11850" tabRatio="830" activeTab="1"/>
  </bookViews>
  <sheets>
    <sheet name="A - DATOS GENERALES" sheetId="2" r:id="rId1"/>
    <sheet name="B - DATOS CONTRATO GESTIÓN" sheetId="3" r:id="rId2"/>
    <sheet name="C - COSTES DE LA EXPLOTACIÓN" sheetId="4" r:id="rId3"/>
    <sheet name="D - INGRESOS" sheetId="5" r:id="rId4"/>
    <sheet name="E - ANÁLISIS ECONÓMICO" sheetId="6" r:id="rId5"/>
    <sheet name="F - DOCUMENTOS JUSTIFICANTES" sheetId="7" r:id="rId6"/>
    <sheet name="CONTROL" sheetId="8" r:id="rId7"/>
  </sheets>
  <calcPr calcId="162913"/>
</workbook>
</file>

<file path=xl/calcChain.xml><?xml version="1.0" encoding="utf-8"?>
<calcChain xmlns="http://schemas.openxmlformats.org/spreadsheetml/2006/main">
  <c r="B4" i="8" l="1"/>
  <c r="B3" i="8"/>
  <c r="D273" i="4" l="1"/>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60" i="4"/>
  <c r="D361" i="4"/>
  <c r="D362" i="4"/>
  <c r="D363" i="4"/>
  <c r="D364" i="4"/>
  <c r="D365" i="4"/>
  <c r="D366" i="4"/>
  <c r="D367" i="4"/>
  <c r="D368" i="4"/>
  <c r="D369" i="4"/>
  <c r="D370" i="4"/>
  <c r="D371" i="4"/>
  <c r="D372" i="4"/>
  <c r="D373" i="4"/>
  <c r="D374" i="4"/>
  <c r="D375" i="4"/>
  <c r="D376" i="4"/>
  <c r="D377" i="4"/>
  <c r="D378" i="4"/>
  <c r="D379" i="4"/>
  <c r="D380" i="4"/>
  <c r="D381" i="4"/>
  <c r="D382" i="4"/>
  <c r="D383" i="4"/>
  <c r="D384" i="4"/>
  <c r="D385" i="4"/>
  <c r="D386" i="4"/>
  <c r="D387" i="4"/>
  <c r="D388" i="4"/>
  <c r="D389" i="4"/>
  <c r="D390" i="4"/>
  <c r="D391" i="4"/>
  <c r="D392" i="4"/>
  <c r="D393" i="4"/>
  <c r="D394" i="4"/>
  <c r="D395" i="4"/>
  <c r="D396" i="4"/>
  <c r="D397" i="4"/>
  <c r="D398" i="4"/>
  <c r="D399" i="4"/>
  <c r="D400" i="4"/>
  <c r="D401" i="4"/>
  <c r="D402" i="4"/>
  <c r="D403" i="4"/>
  <c r="D404" i="4"/>
  <c r="D405" i="4"/>
  <c r="D406" i="4"/>
  <c r="D407" i="4"/>
  <c r="D408" i="4"/>
  <c r="D409" i="4"/>
  <c r="D410" i="4"/>
  <c r="D411" i="4"/>
  <c r="D412" i="4"/>
  <c r="D413" i="4"/>
  <c r="D414" i="4"/>
  <c r="D415" i="4"/>
  <c r="D416" i="4"/>
  <c r="D417" i="4"/>
  <c r="D418" i="4"/>
  <c r="D419" i="4"/>
  <c r="D420" i="4"/>
  <c r="D421" i="4"/>
  <c r="D422" i="4"/>
  <c r="D423" i="4"/>
  <c r="D424" i="4"/>
  <c r="D425" i="4"/>
  <c r="D426" i="4"/>
  <c r="D427" i="4"/>
  <c r="D428" i="4"/>
  <c r="D429" i="4"/>
  <c r="D430" i="4"/>
  <c r="D431" i="4"/>
  <c r="D432" i="4"/>
  <c r="D433" i="4"/>
  <c r="D434" i="4"/>
  <c r="D435" i="4"/>
  <c r="D436" i="4"/>
  <c r="D437" i="4"/>
  <c r="D438" i="4"/>
  <c r="D439" i="4"/>
  <c r="D440" i="4"/>
  <c r="D441" i="4"/>
  <c r="D442" i="4"/>
  <c r="D443" i="4"/>
  <c r="D444" i="4"/>
  <c r="D445" i="4"/>
  <c r="D446" i="4"/>
  <c r="D447" i="4"/>
  <c r="D448" i="4"/>
  <c r="D449" i="4"/>
  <c r="D450" i="4"/>
  <c r="D451" i="4"/>
  <c r="D452" i="4"/>
  <c r="D453" i="4"/>
  <c r="D454" i="4"/>
  <c r="D455" i="4"/>
  <c r="D456" i="4"/>
  <c r="D457" i="4"/>
  <c r="D458" i="4"/>
  <c r="D459" i="4"/>
  <c r="D460" i="4"/>
  <c r="D461" i="4"/>
  <c r="D462" i="4"/>
  <c r="D463" i="4"/>
  <c r="D464" i="4"/>
  <c r="D465" i="4"/>
  <c r="D466" i="4"/>
  <c r="D467" i="4"/>
  <c r="D468" i="4"/>
  <c r="D469" i="4"/>
  <c r="D470" i="4"/>
  <c r="D471" i="4"/>
  <c r="D1100" i="4" l="1"/>
  <c r="D1101" i="4"/>
  <c r="D1102" i="4"/>
  <c r="D1103" i="4"/>
  <c r="D1104" i="4"/>
  <c r="D1105" i="4"/>
  <c r="D1106" i="4"/>
  <c r="D1107" i="4"/>
  <c r="D1108" i="4"/>
  <c r="D1109" i="4"/>
  <c r="D1110" i="4"/>
  <c r="D1111" i="4"/>
  <c r="D1112" i="4"/>
  <c r="D1113" i="4"/>
  <c r="D1114" i="4"/>
  <c r="D1115" i="4"/>
  <c r="D1116" i="4"/>
  <c r="D1117" i="4"/>
  <c r="D1118" i="4"/>
  <c r="D1119" i="4"/>
  <c r="D1120" i="4"/>
  <c r="D1121" i="4"/>
  <c r="D1122" i="4"/>
  <c r="D1123" i="4"/>
  <c r="D1124" i="4"/>
  <c r="D1125" i="4"/>
  <c r="D1126" i="4"/>
  <c r="D1127" i="4"/>
  <c r="D1128" i="4"/>
  <c r="D1129" i="4"/>
  <c r="D1130" i="4"/>
  <c r="D1131" i="4"/>
  <c r="D1132" i="4"/>
  <c r="D1133" i="4"/>
  <c r="D1134" i="4"/>
  <c r="D1135" i="4"/>
  <c r="D1136" i="4"/>
  <c r="D1137" i="4"/>
  <c r="D1138" i="4"/>
  <c r="D1139" i="4"/>
  <c r="D1140" i="4"/>
  <c r="D1141" i="4"/>
  <c r="D1142" i="4"/>
  <c r="D1143" i="4"/>
  <c r="D1144" i="4"/>
  <c r="D1145" i="4"/>
  <c r="D1146" i="4"/>
  <c r="D1147" i="4"/>
  <c r="D1148" i="4"/>
  <c r="D1149" i="4"/>
  <c r="D1150" i="4"/>
  <c r="D1151" i="4"/>
  <c r="D1152" i="4"/>
  <c r="D1153" i="4"/>
  <c r="D1154" i="4"/>
  <c r="D1155" i="4"/>
  <c r="D1156" i="4"/>
  <c r="D1157" i="4"/>
  <c r="D1158" i="4"/>
  <c r="D1159" i="4"/>
  <c r="D1160" i="4"/>
  <c r="D1161" i="4"/>
  <c r="D1162" i="4"/>
  <c r="D1163" i="4"/>
  <c r="D1164" i="4"/>
  <c r="D1165" i="4"/>
  <c r="D1166" i="4"/>
  <c r="D1167" i="4"/>
  <c r="D1168" i="4"/>
  <c r="D1169" i="4"/>
  <c r="D1170" i="4"/>
  <c r="D1171" i="4"/>
  <c r="D1172" i="4"/>
  <c r="D1173" i="4"/>
  <c r="D1174" i="4"/>
  <c r="D1175" i="4"/>
  <c r="D1176" i="4"/>
  <c r="D1177" i="4"/>
  <c r="D1178" i="4"/>
  <c r="D1099" i="4"/>
  <c r="E4" i="8" l="1"/>
  <c r="B32" i="6"/>
  <c r="B31" i="6"/>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099" i="4"/>
  <c r="K1091" i="4"/>
  <c r="K1090" i="4"/>
  <c r="K1089" i="4"/>
  <c r="K1088" i="4"/>
  <c r="K1087" i="4"/>
  <c r="K1086" i="4"/>
  <c r="K1085" i="4"/>
  <c r="K1084" i="4"/>
  <c r="K1083" i="4"/>
  <c r="K1082" i="4"/>
  <c r="K1081" i="4"/>
  <c r="K1080" i="4"/>
  <c r="K1079" i="4"/>
  <c r="K1078" i="4"/>
  <c r="K1077" i="4"/>
  <c r="K1076" i="4"/>
  <c r="K1075" i="4"/>
  <c r="K1074" i="4"/>
  <c r="K1073" i="4"/>
  <c r="K1072" i="4"/>
  <c r="K1071" i="4"/>
  <c r="K1070" i="4"/>
  <c r="K1069" i="4"/>
  <c r="K1068" i="4"/>
  <c r="K1067" i="4"/>
  <c r="K1066" i="4"/>
  <c r="K1065" i="4"/>
  <c r="K1064" i="4"/>
  <c r="K1063" i="4"/>
  <c r="K1062" i="4"/>
  <c r="K1061" i="4"/>
  <c r="K1060" i="4"/>
  <c r="K1059" i="4"/>
  <c r="K1058" i="4"/>
  <c r="K1057" i="4"/>
  <c r="K1056" i="4"/>
  <c r="K1055" i="4"/>
  <c r="K1054" i="4"/>
  <c r="K1053" i="4"/>
  <c r="K1052" i="4"/>
  <c r="K1051" i="4"/>
  <c r="K1050" i="4"/>
  <c r="K1049" i="4"/>
  <c r="K1048" i="4"/>
  <c r="K1047" i="4"/>
  <c r="K1046" i="4"/>
  <c r="K1045" i="4"/>
  <c r="K1044" i="4"/>
  <c r="K1043" i="4"/>
  <c r="K1042" i="4"/>
  <c r="K1041" i="4"/>
  <c r="K1040" i="4"/>
  <c r="K1039" i="4"/>
  <c r="K1038" i="4"/>
  <c r="K1037" i="4"/>
  <c r="K1036" i="4"/>
  <c r="K1035" i="4"/>
  <c r="K1034" i="4"/>
  <c r="K1033" i="4"/>
  <c r="K1032" i="4"/>
  <c r="K1031" i="4"/>
  <c r="K1030" i="4"/>
  <c r="K1029" i="4"/>
  <c r="K1028" i="4"/>
  <c r="K1027" i="4"/>
  <c r="K1026" i="4"/>
  <c r="K1025" i="4"/>
  <c r="K1024" i="4"/>
  <c r="K1023" i="4"/>
  <c r="K1022" i="4"/>
  <c r="K1021" i="4"/>
  <c r="K1020" i="4"/>
  <c r="K1019" i="4"/>
  <c r="K1018" i="4"/>
  <c r="K1017" i="4"/>
  <c r="K1016" i="4"/>
  <c r="K1015" i="4"/>
  <c r="K1014" i="4"/>
  <c r="K1013" i="4"/>
  <c r="K1012" i="4"/>
  <c r="K1011" i="4"/>
  <c r="K1010" i="4"/>
  <c r="K1009" i="4"/>
  <c r="K1008" i="4"/>
  <c r="K1007" i="4"/>
  <c r="K1006" i="4"/>
  <c r="K1005" i="4"/>
  <c r="K1004" i="4"/>
  <c r="K1003" i="4"/>
  <c r="K1002" i="4"/>
  <c r="K1001" i="4"/>
  <c r="K1000" i="4"/>
  <c r="K999" i="4"/>
  <c r="K998" i="4"/>
  <c r="K997" i="4"/>
  <c r="K996" i="4"/>
  <c r="K995" i="4"/>
  <c r="K994" i="4"/>
  <c r="K993" i="4"/>
  <c r="K992" i="4"/>
  <c r="K991" i="4"/>
  <c r="K990" i="4"/>
  <c r="K989" i="4"/>
  <c r="K988" i="4"/>
  <c r="K987" i="4"/>
  <c r="K986" i="4"/>
  <c r="K985" i="4"/>
  <c r="K984" i="4"/>
  <c r="K983" i="4"/>
  <c r="K982" i="4"/>
  <c r="K981" i="4"/>
  <c r="K980" i="4"/>
  <c r="K979" i="4"/>
  <c r="K978" i="4"/>
  <c r="K977" i="4"/>
  <c r="K976" i="4"/>
  <c r="K975" i="4"/>
  <c r="K974" i="4"/>
  <c r="K973" i="4"/>
  <c r="K972" i="4"/>
  <c r="K971" i="4"/>
  <c r="K970" i="4"/>
  <c r="K969" i="4"/>
  <c r="K968" i="4"/>
  <c r="K967" i="4"/>
  <c r="K966" i="4"/>
  <c r="K965" i="4"/>
  <c r="K964" i="4"/>
  <c r="K963" i="4"/>
  <c r="K962" i="4"/>
  <c r="K961" i="4"/>
  <c r="K960" i="4"/>
  <c r="K959" i="4"/>
  <c r="K958" i="4"/>
  <c r="K957" i="4"/>
  <c r="K956" i="4"/>
  <c r="K955" i="4"/>
  <c r="K954" i="4"/>
  <c r="K953" i="4"/>
  <c r="K952" i="4"/>
  <c r="K951" i="4"/>
  <c r="K950" i="4"/>
  <c r="K949" i="4"/>
  <c r="K948" i="4"/>
  <c r="K947" i="4"/>
  <c r="K946" i="4"/>
  <c r="K945" i="4"/>
  <c r="K944" i="4"/>
  <c r="K943" i="4"/>
  <c r="K942" i="4"/>
  <c r="K941" i="4"/>
  <c r="K940" i="4"/>
  <c r="K939" i="4"/>
  <c r="K938" i="4"/>
  <c r="K937" i="4"/>
  <c r="K936" i="4"/>
  <c r="K935" i="4"/>
  <c r="K934" i="4"/>
  <c r="K933" i="4"/>
  <c r="K932" i="4"/>
  <c r="K931" i="4"/>
  <c r="K930" i="4"/>
  <c r="K929" i="4"/>
  <c r="K928" i="4"/>
  <c r="K927" i="4"/>
  <c r="K926" i="4"/>
  <c r="K925" i="4"/>
  <c r="K924" i="4"/>
  <c r="K923" i="4"/>
  <c r="K922" i="4"/>
  <c r="K921" i="4"/>
  <c r="K920" i="4"/>
  <c r="K919" i="4"/>
  <c r="K918" i="4"/>
  <c r="K917" i="4"/>
  <c r="K916" i="4"/>
  <c r="K915" i="4"/>
  <c r="K914" i="4"/>
  <c r="K913" i="4"/>
  <c r="K912" i="4"/>
  <c r="K911" i="4"/>
  <c r="K910" i="4"/>
  <c r="K909" i="4"/>
  <c r="K908" i="4"/>
  <c r="K907" i="4"/>
  <c r="K906" i="4"/>
  <c r="K905" i="4"/>
  <c r="K904" i="4"/>
  <c r="K903" i="4"/>
  <c r="K902" i="4"/>
  <c r="K901" i="4"/>
  <c r="K900" i="4"/>
  <c r="K899" i="4"/>
  <c r="K898" i="4"/>
  <c r="K897" i="4"/>
  <c r="K896" i="4"/>
  <c r="K895" i="4"/>
  <c r="K894" i="4"/>
  <c r="K893" i="4"/>
  <c r="K886" i="4"/>
  <c r="K885" i="4"/>
  <c r="K884" i="4"/>
  <c r="K883" i="4"/>
  <c r="K882" i="4"/>
  <c r="K881" i="4"/>
  <c r="K880" i="4"/>
  <c r="K879" i="4"/>
  <c r="K878" i="4"/>
  <c r="K877" i="4"/>
  <c r="K876" i="4"/>
  <c r="K875" i="4"/>
  <c r="K874" i="4"/>
  <c r="K873" i="4"/>
  <c r="K872" i="4"/>
  <c r="K871" i="4"/>
  <c r="K870" i="4"/>
  <c r="K869" i="4"/>
  <c r="K868" i="4"/>
  <c r="K867" i="4"/>
  <c r="K866" i="4"/>
  <c r="K865" i="4"/>
  <c r="K864" i="4"/>
  <c r="K863" i="4"/>
  <c r="K862" i="4"/>
  <c r="K861" i="4"/>
  <c r="K860" i="4"/>
  <c r="K859" i="4"/>
  <c r="K858" i="4"/>
  <c r="K857" i="4"/>
  <c r="K856" i="4"/>
  <c r="K855" i="4"/>
  <c r="K854" i="4"/>
  <c r="K853" i="4"/>
  <c r="K852" i="4"/>
  <c r="K851" i="4"/>
  <c r="K850" i="4"/>
  <c r="K849" i="4"/>
  <c r="K848" i="4"/>
  <c r="K847" i="4"/>
  <c r="K846" i="4"/>
  <c r="K845" i="4"/>
  <c r="K844" i="4"/>
  <c r="K843" i="4"/>
  <c r="K842" i="4"/>
  <c r="K841" i="4"/>
  <c r="K840" i="4"/>
  <c r="K839" i="4"/>
  <c r="K838" i="4"/>
  <c r="K837" i="4"/>
  <c r="K836" i="4"/>
  <c r="K835" i="4"/>
  <c r="K834" i="4"/>
  <c r="K833" i="4"/>
  <c r="K832" i="4"/>
  <c r="K831" i="4"/>
  <c r="K830" i="4"/>
  <c r="K829" i="4"/>
  <c r="K828" i="4"/>
  <c r="K827" i="4"/>
  <c r="K826" i="4"/>
  <c r="K825" i="4"/>
  <c r="K824" i="4"/>
  <c r="K823" i="4"/>
  <c r="K822" i="4"/>
  <c r="K821" i="4"/>
  <c r="K820" i="4"/>
  <c r="K819" i="4"/>
  <c r="K818" i="4"/>
  <c r="K817" i="4"/>
  <c r="K816" i="4"/>
  <c r="K815" i="4"/>
  <c r="K814" i="4"/>
  <c r="K813" i="4"/>
  <c r="K812" i="4"/>
  <c r="K811" i="4"/>
  <c r="K810" i="4"/>
  <c r="K809" i="4"/>
  <c r="K808" i="4"/>
  <c r="K807" i="4"/>
  <c r="K806" i="4"/>
  <c r="K805" i="4"/>
  <c r="K804" i="4"/>
  <c r="K803" i="4"/>
  <c r="K802" i="4"/>
  <c r="K801" i="4"/>
  <c r="K800" i="4"/>
  <c r="K799" i="4"/>
  <c r="K798" i="4"/>
  <c r="K797" i="4"/>
  <c r="K796" i="4"/>
  <c r="K795" i="4"/>
  <c r="K794" i="4"/>
  <c r="K793" i="4"/>
  <c r="K792" i="4"/>
  <c r="K791" i="4"/>
  <c r="K790" i="4"/>
  <c r="K789" i="4"/>
  <c r="K788" i="4"/>
  <c r="K787" i="4"/>
  <c r="K786" i="4"/>
  <c r="K785" i="4"/>
  <c r="K784" i="4"/>
  <c r="K783" i="4"/>
  <c r="K782" i="4"/>
  <c r="K781" i="4"/>
  <c r="K780" i="4"/>
  <c r="K779" i="4"/>
  <c r="K778" i="4"/>
  <c r="K777" i="4"/>
  <c r="K776" i="4"/>
  <c r="K775" i="4"/>
  <c r="K774" i="4"/>
  <c r="K773" i="4"/>
  <c r="K772" i="4"/>
  <c r="K771" i="4"/>
  <c r="K770" i="4"/>
  <c r="K769" i="4"/>
  <c r="K768" i="4"/>
  <c r="K767" i="4"/>
  <c r="K766" i="4"/>
  <c r="K765" i="4"/>
  <c r="K764" i="4"/>
  <c r="K763" i="4"/>
  <c r="K762" i="4"/>
  <c r="K761" i="4"/>
  <c r="K760" i="4"/>
  <c r="K759" i="4"/>
  <c r="K758" i="4"/>
  <c r="K757" i="4"/>
  <c r="K756" i="4"/>
  <c r="K755" i="4"/>
  <c r="K754" i="4"/>
  <c r="K753" i="4"/>
  <c r="K752" i="4"/>
  <c r="K751" i="4"/>
  <c r="K750" i="4"/>
  <c r="K749" i="4"/>
  <c r="K748" i="4"/>
  <c r="K747" i="4"/>
  <c r="K746" i="4"/>
  <c r="K745" i="4"/>
  <c r="K744" i="4"/>
  <c r="K743" i="4"/>
  <c r="K742" i="4"/>
  <c r="K741" i="4"/>
  <c r="K740" i="4"/>
  <c r="K739" i="4"/>
  <c r="K738" i="4"/>
  <c r="K737" i="4"/>
  <c r="K736" i="4"/>
  <c r="K735" i="4"/>
  <c r="K734" i="4"/>
  <c r="K733" i="4"/>
  <c r="K732" i="4"/>
  <c r="K731" i="4"/>
  <c r="K730" i="4"/>
  <c r="K729" i="4"/>
  <c r="K728" i="4"/>
  <c r="K727" i="4"/>
  <c r="K726" i="4"/>
  <c r="K725" i="4"/>
  <c r="K724" i="4"/>
  <c r="K723" i="4"/>
  <c r="K722" i="4"/>
  <c r="K721" i="4"/>
  <c r="K720" i="4"/>
  <c r="K719" i="4"/>
  <c r="K718" i="4"/>
  <c r="K717" i="4"/>
  <c r="K716" i="4"/>
  <c r="K715" i="4"/>
  <c r="K714" i="4"/>
  <c r="K713" i="4"/>
  <c r="K712" i="4"/>
  <c r="K711" i="4"/>
  <c r="K710" i="4"/>
  <c r="K709" i="4"/>
  <c r="K708" i="4"/>
  <c r="K707" i="4"/>
  <c r="K706" i="4"/>
  <c r="K705" i="4"/>
  <c r="K704" i="4"/>
  <c r="K703" i="4"/>
  <c r="K702" i="4"/>
  <c r="K701" i="4"/>
  <c r="K700" i="4"/>
  <c r="K699" i="4"/>
  <c r="K698" i="4"/>
  <c r="K697" i="4"/>
  <c r="K696" i="4"/>
  <c r="K695" i="4"/>
  <c r="K694" i="4"/>
  <c r="K693" i="4"/>
  <c r="K692" i="4"/>
  <c r="K691" i="4"/>
  <c r="K690" i="4"/>
  <c r="K689" i="4"/>
  <c r="K688"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11"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328" i="3"/>
  <c r="R245" i="3"/>
  <c r="R246" i="3"/>
  <c r="R247" i="3"/>
  <c r="R248" i="3"/>
  <c r="R249" i="3"/>
  <c r="R250" i="3"/>
  <c r="R251" i="3"/>
  <c r="R252" i="3"/>
  <c r="R253" i="3"/>
  <c r="R254" i="3"/>
  <c r="R255" i="3"/>
  <c r="R256" i="3"/>
  <c r="R257" i="3"/>
  <c r="R258" i="3"/>
  <c r="R259" i="3"/>
  <c r="R260" i="3"/>
  <c r="R261" i="3"/>
  <c r="R262" i="3"/>
  <c r="R263" i="3"/>
  <c r="R264" i="3"/>
  <c r="R265" i="3"/>
  <c r="R266" i="3"/>
  <c r="R267" i="3"/>
  <c r="R268" i="3"/>
  <c r="R269" i="3"/>
  <c r="R270" i="3"/>
  <c r="R271" i="3"/>
  <c r="R272" i="3"/>
  <c r="R273" i="3"/>
  <c r="R274" i="3"/>
  <c r="R275" i="3"/>
  <c r="R276" i="3"/>
  <c r="R277" i="3"/>
  <c r="R278" i="3"/>
  <c r="R279" i="3"/>
  <c r="R280" i="3"/>
  <c r="R281" i="3"/>
  <c r="R282" i="3"/>
  <c r="R283" i="3"/>
  <c r="R284"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0" i="3"/>
  <c r="R321" i="3"/>
  <c r="R322" i="3"/>
  <c r="R323" i="3"/>
  <c r="R324" i="3"/>
  <c r="R244" i="3"/>
  <c r="B1099" i="4" l="1"/>
  <c r="F1099" i="4" s="1"/>
  <c r="C1099" i="4"/>
  <c r="E1099" i="4"/>
  <c r="H1099" i="4"/>
  <c r="I1099" i="4"/>
  <c r="J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B272" i="4"/>
  <c r="G272" i="4" l="1"/>
  <c r="G1099" i="4"/>
  <c r="J273" i="4" l="1"/>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272" i="4"/>
  <c r="K272" i="4" s="1"/>
  <c r="B30" i="6"/>
  <c r="C1484" i="4"/>
  <c r="B607" i="3"/>
  <c r="B717" i="3" s="1"/>
  <c r="C607" i="3"/>
  <c r="C717" i="3" s="1"/>
  <c r="H607" i="3"/>
  <c r="G717" i="3" s="1"/>
  <c r="J717" i="3" s="1"/>
  <c r="B608" i="3"/>
  <c r="B718" i="3"/>
  <c r="H718" i="3"/>
  <c r="C608" i="3"/>
  <c r="C718" i="3"/>
  <c r="H608" i="3"/>
  <c r="G718" i="3"/>
  <c r="J718" i="3"/>
  <c r="B609" i="3"/>
  <c r="B719" i="3"/>
  <c r="C609" i="3"/>
  <c r="C719" i="3"/>
  <c r="H609" i="3"/>
  <c r="G719" i="3"/>
  <c r="J719" i="3"/>
  <c r="B610" i="3"/>
  <c r="I610" i="3"/>
  <c r="C610" i="3"/>
  <c r="C720" i="3"/>
  <c r="H610" i="3"/>
  <c r="G720" i="3"/>
  <c r="B611" i="3"/>
  <c r="B721" i="3"/>
  <c r="H721" i="3"/>
  <c r="B612" i="3"/>
  <c r="B722" i="3"/>
  <c r="H722" i="3"/>
  <c r="B613" i="3"/>
  <c r="B723" i="3"/>
  <c r="H723" i="3"/>
  <c r="B614" i="3"/>
  <c r="B724" i="3"/>
  <c r="H724" i="3"/>
  <c r="B615" i="3"/>
  <c r="B725" i="3"/>
  <c r="H725" i="3"/>
  <c r="B616" i="3"/>
  <c r="B726" i="3"/>
  <c r="H726" i="3"/>
  <c r="B617" i="3"/>
  <c r="B727" i="3"/>
  <c r="H727" i="3"/>
  <c r="B618" i="3"/>
  <c r="B728" i="3"/>
  <c r="H728" i="3"/>
  <c r="B619" i="3"/>
  <c r="B729" i="3"/>
  <c r="H729" i="3"/>
  <c r="B620" i="3"/>
  <c r="B730" i="3"/>
  <c r="H730" i="3"/>
  <c r="B621" i="3"/>
  <c r="B731" i="3"/>
  <c r="H731" i="3"/>
  <c r="B622" i="3"/>
  <c r="B732" i="3"/>
  <c r="H732" i="3"/>
  <c r="B623" i="3"/>
  <c r="B733" i="3"/>
  <c r="H733" i="3"/>
  <c r="B624" i="3"/>
  <c r="B734" i="3"/>
  <c r="H734" i="3"/>
  <c r="B625" i="3"/>
  <c r="B735" i="3"/>
  <c r="H735" i="3"/>
  <c r="B626" i="3"/>
  <c r="B736" i="3"/>
  <c r="H736" i="3"/>
  <c r="B627" i="3"/>
  <c r="B737" i="3"/>
  <c r="H737" i="3"/>
  <c r="B628" i="3"/>
  <c r="B738" i="3"/>
  <c r="H738" i="3"/>
  <c r="B629" i="3"/>
  <c r="B739" i="3"/>
  <c r="H739" i="3"/>
  <c r="B630" i="3"/>
  <c r="B740" i="3"/>
  <c r="H740" i="3"/>
  <c r="B631" i="3"/>
  <c r="B741" i="3"/>
  <c r="H741" i="3"/>
  <c r="B632" i="3"/>
  <c r="B742" i="3"/>
  <c r="H742" i="3"/>
  <c r="B633" i="3"/>
  <c r="B743" i="3"/>
  <c r="H743" i="3"/>
  <c r="B634" i="3"/>
  <c r="B744" i="3"/>
  <c r="H744" i="3"/>
  <c r="B635" i="3"/>
  <c r="B745" i="3"/>
  <c r="H745" i="3"/>
  <c r="B636" i="3"/>
  <c r="B746" i="3"/>
  <c r="H746" i="3"/>
  <c r="B637" i="3"/>
  <c r="B747" i="3"/>
  <c r="H747" i="3"/>
  <c r="B638" i="3"/>
  <c r="B748" i="3"/>
  <c r="H748" i="3"/>
  <c r="B639" i="3"/>
  <c r="B749" i="3"/>
  <c r="H749" i="3"/>
  <c r="B640" i="3"/>
  <c r="B750" i="3"/>
  <c r="H750" i="3"/>
  <c r="B641" i="3"/>
  <c r="B751" i="3"/>
  <c r="H751" i="3"/>
  <c r="B642" i="3"/>
  <c r="B752" i="3"/>
  <c r="H752" i="3"/>
  <c r="B643" i="3"/>
  <c r="B753" i="3"/>
  <c r="H753" i="3"/>
  <c r="B644" i="3"/>
  <c r="B754" i="3"/>
  <c r="H754" i="3"/>
  <c r="B645" i="3"/>
  <c r="B755" i="3"/>
  <c r="H755" i="3"/>
  <c r="B646" i="3"/>
  <c r="B756" i="3"/>
  <c r="H756" i="3"/>
  <c r="B647" i="3"/>
  <c r="B757" i="3"/>
  <c r="H757" i="3"/>
  <c r="B648" i="3"/>
  <c r="B758" i="3"/>
  <c r="H758" i="3"/>
  <c r="B649" i="3"/>
  <c r="B759" i="3"/>
  <c r="H759" i="3"/>
  <c r="B650" i="3"/>
  <c r="B760" i="3"/>
  <c r="H760" i="3"/>
  <c r="B651" i="3"/>
  <c r="B761" i="3"/>
  <c r="H761" i="3"/>
  <c r="B652" i="3"/>
  <c r="B762" i="3"/>
  <c r="H762" i="3"/>
  <c r="B653" i="3"/>
  <c r="B763" i="3"/>
  <c r="H763" i="3"/>
  <c r="B654" i="3"/>
  <c r="B764" i="3"/>
  <c r="H764" i="3"/>
  <c r="B655" i="3"/>
  <c r="B765" i="3"/>
  <c r="H765" i="3"/>
  <c r="B656" i="3"/>
  <c r="B766" i="3"/>
  <c r="H766" i="3"/>
  <c r="B657" i="3"/>
  <c r="B767" i="3"/>
  <c r="H767" i="3"/>
  <c r="B658" i="3"/>
  <c r="B768" i="3"/>
  <c r="H768" i="3"/>
  <c r="B659" i="3"/>
  <c r="B769" i="3"/>
  <c r="H769" i="3"/>
  <c r="B660" i="3"/>
  <c r="B770" i="3"/>
  <c r="H770" i="3"/>
  <c r="B661" i="3"/>
  <c r="B771" i="3"/>
  <c r="H771" i="3"/>
  <c r="B662" i="3"/>
  <c r="B772" i="3"/>
  <c r="H772" i="3"/>
  <c r="B663" i="3"/>
  <c r="B773" i="3"/>
  <c r="H773" i="3"/>
  <c r="B664" i="3"/>
  <c r="B774" i="3"/>
  <c r="H774" i="3"/>
  <c r="B665" i="3"/>
  <c r="B775" i="3"/>
  <c r="H775" i="3"/>
  <c r="B666" i="3"/>
  <c r="B776" i="3"/>
  <c r="H776" i="3"/>
  <c r="B667" i="3"/>
  <c r="B777" i="3"/>
  <c r="H777" i="3"/>
  <c r="B668" i="3"/>
  <c r="B778" i="3"/>
  <c r="H778" i="3"/>
  <c r="B669" i="3"/>
  <c r="B779" i="3"/>
  <c r="H779" i="3"/>
  <c r="B670" i="3"/>
  <c r="B780" i="3"/>
  <c r="H780" i="3"/>
  <c r="B671" i="3"/>
  <c r="B781" i="3"/>
  <c r="H781" i="3"/>
  <c r="B672" i="3"/>
  <c r="B782" i="3"/>
  <c r="H782" i="3"/>
  <c r="B673" i="3"/>
  <c r="B783" i="3"/>
  <c r="H783" i="3"/>
  <c r="B674" i="3"/>
  <c r="B784" i="3"/>
  <c r="K784" i="3"/>
  <c r="H784" i="3"/>
  <c r="B675" i="3"/>
  <c r="B785" i="3"/>
  <c r="H785" i="3"/>
  <c r="B676" i="3"/>
  <c r="B786" i="3"/>
  <c r="H786" i="3"/>
  <c r="B677" i="3"/>
  <c r="B787" i="3"/>
  <c r="H787" i="3"/>
  <c r="B678" i="3"/>
  <c r="B788" i="3"/>
  <c r="H788" i="3"/>
  <c r="B679" i="3"/>
  <c r="B789" i="3"/>
  <c r="H789" i="3"/>
  <c r="B680" i="3"/>
  <c r="B790" i="3"/>
  <c r="K790" i="3"/>
  <c r="H790" i="3"/>
  <c r="B681" i="3"/>
  <c r="B791" i="3"/>
  <c r="H791" i="3"/>
  <c r="B682" i="3"/>
  <c r="B792" i="3"/>
  <c r="H792" i="3"/>
  <c r="B683" i="3"/>
  <c r="B793" i="3"/>
  <c r="H793" i="3"/>
  <c r="B684" i="3"/>
  <c r="B794" i="3"/>
  <c r="H794" i="3"/>
  <c r="B685" i="3"/>
  <c r="B795" i="3"/>
  <c r="K795" i="3"/>
  <c r="H795" i="3"/>
  <c r="B686" i="3"/>
  <c r="B796" i="3"/>
  <c r="K796" i="3"/>
  <c r="H796" i="3"/>
  <c r="B687" i="3"/>
  <c r="B797" i="3"/>
  <c r="H797" i="3"/>
  <c r="B688" i="3"/>
  <c r="B798" i="3"/>
  <c r="H798" i="3"/>
  <c r="B689" i="3"/>
  <c r="B799" i="3"/>
  <c r="H799" i="3"/>
  <c r="B690" i="3"/>
  <c r="B800" i="3"/>
  <c r="H800" i="3"/>
  <c r="B691" i="3"/>
  <c r="B801" i="3"/>
  <c r="K801" i="3"/>
  <c r="H801" i="3"/>
  <c r="B692" i="3"/>
  <c r="B802" i="3"/>
  <c r="K802" i="3"/>
  <c r="H802" i="3"/>
  <c r="B693" i="3"/>
  <c r="B803" i="3"/>
  <c r="H803" i="3"/>
  <c r="B694" i="3"/>
  <c r="B804" i="3"/>
  <c r="H804" i="3"/>
  <c r="B695" i="3"/>
  <c r="B805" i="3"/>
  <c r="H805" i="3"/>
  <c r="B696" i="3"/>
  <c r="B806" i="3"/>
  <c r="H806" i="3"/>
  <c r="B697" i="3"/>
  <c r="B807" i="3"/>
  <c r="K807" i="3"/>
  <c r="H807" i="3"/>
  <c r="B698" i="3"/>
  <c r="B808" i="3"/>
  <c r="K808" i="3"/>
  <c r="H808" i="3"/>
  <c r="B699" i="3"/>
  <c r="B809" i="3"/>
  <c r="H809" i="3"/>
  <c r="B700" i="3"/>
  <c r="B810" i="3"/>
  <c r="H810" i="3"/>
  <c r="B701" i="3"/>
  <c r="B811" i="3"/>
  <c r="H811" i="3"/>
  <c r="B702" i="3"/>
  <c r="B812" i="3"/>
  <c r="H812" i="3"/>
  <c r="B703" i="3"/>
  <c r="B813" i="3"/>
  <c r="K813" i="3"/>
  <c r="H813" i="3"/>
  <c r="B704" i="3"/>
  <c r="B814" i="3"/>
  <c r="K814" i="3"/>
  <c r="H814" i="3"/>
  <c r="B705" i="3"/>
  <c r="B815" i="3"/>
  <c r="H815" i="3"/>
  <c r="B706" i="3"/>
  <c r="B816" i="3"/>
  <c r="H816" i="3"/>
  <c r="K718" i="3"/>
  <c r="J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5" i="3"/>
  <c r="K786" i="3"/>
  <c r="K787" i="3"/>
  <c r="K788" i="3"/>
  <c r="K789" i="3"/>
  <c r="K791" i="3"/>
  <c r="K792" i="3"/>
  <c r="K793" i="3"/>
  <c r="K794" i="3"/>
  <c r="K797" i="3"/>
  <c r="K798" i="3"/>
  <c r="K799" i="3"/>
  <c r="K800" i="3"/>
  <c r="K803" i="3"/>
  <c r="K804" i="3"/>
  <c r="K805" i="3"/>
  <c r="K806" i="3"/>
  <c r="K809" i="3"/>
  <c r="K810" i="3"/>
  <c r="K811" i="3"/>
  <c r="K812" i="3"/>
  <c r="K815" i="3"/>
  <c r="K816" i="3"/>
  <c r="E472" i="4"/>
  <c r="B12" i="8" s="1"/>
  <c r="K708" i="3"/>
  <c r="K607" i="3"/>
  <c r="K707" i="3" s="1"/>
  <c r="K709" i="3" s="1"/>
  <c r="B10" i="8" s="1"/>
  <c r="K608" i="3"/>
  <c r="K609"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600" i="3"/>
  <c r="K499" i="3"/>
  <c r="K599" i="3" s="1"/>
  <c r="K601" i="3" s="1"/>
  <c r="B9" i="8" s="1"/>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99" i="4"/>
  <c r="B300" i="4"/>
  <c r="B301" i="4"/>
  <c r="B302" i="4"/>
  <c r="B303" i="4"/>
  <c r="B304" i="4"/>
  <c r="B305" i="4"/>
  <c r="B306" i="4"/>
  <c r="B307" i="4"/>
  <c r="B308" i="4"/>
  <c r="B309" i="4"/>
  <c r="B310" i="4"/>
  <c r="B311" i="4"/>
  <c r="B312" i="4"/>
  <c r="B313" i="4"/>
  <c r="B314" i="4"/>
  <c r="B315" i="4"/>
  <c r="B316" i="4"/>
  <c r="B317" i="4"/>
  <c r="B318" i="4"/>
  <c r="B319" i="4"/>
  <c r="B320" i="4"/>
  <c r="B321" i="4"/>
  <c r="B322" i="4"/>
  <c r="B323" i="4"/>
  <c r="B324" i="4"/>
  <c r="B325" i="4"/>
  <c r="B326" i="4"/>
  <c r="B327" i="4"/>
  <c r="B328" i="4"/>
  <c r="B329" i="4"/>
  <c r="B330" i="4"/>
  <c r="B331" i="4"/>
  <c r="B332" i="4"/>
  <c r="B333" i="4"/>
  <c r="B334" i="4"/>
  <c r="B335" i="4"/>
  <c r="B336" i="4"/>
  <c r="B337" i="4"/>
  <c r="B338" i="4"/>
  <c r="B339" i="4"/>
  <c r="B340" i="4"/>
  <c r="B341" i="4"/>
  <c r="B342" i="4"/>
  <c r="B343" i="4"/>
  <c r="B344" i="4"/>
  <c r="B345" i="4"/>
  <c r="B346" i="4"/>
  <c r="B347" i="4"/>
  <c r="B348" i="4"/>
  <c r="B349" i="4"/>
  <c r="B350" i="4"/>
  <c r="B351" i="4"/>
  <c r="B352" i="4"/>
  <c r="B353" i="4"/>
  <c r="B354" i="4"/>
  <c r="B355" i="4"/>
  <c r="B356" i="4"/>
  <c r="B357" i="4"/>
  <c r="B358" i="4"/>
  <c r="B359" i="4"/>
  <c r="B360" i="4"/>
  <c r="B361" i="4"/>
  <c r="B362" i="4"/>
  <c r="B363" i="4"/>
  <c r="B364" i="4"/>
  <c r="B365" i="4"/>
  <c r="B366" i="4"/>
  <c r="B367" i="4"/>
  <c r="B368" i="4"/>
  <c r="B369" i="4"/>
  <c r="B370" i="4"/>
  <c r="B371" i="4"/>
  <c r="B372" i="4"/>
  <c r="B373" i="4"/>
  <c r="B374" i="4"/>
  <c r="B375" i="4"/>
  <c r="B376" i="4"/>
  <c r="B377" i="4"/>
  <c r="B378" i="4"/>
  <c r="B379" i="4"/>
  <c r="B380" i="4"/>
  <c r="B381" i="4"/>
  <c r="B382" i="4"/>
  <c r="B383" i="4"/>
  <c r="B384" i="4"/>
  <c r="B385" i="4"/>
  <c r="B386" i="4"/>
  <c r="B387" i="4"/>
  <c r="B388" i="4"/>
  <c r="B389" i="4"/>
  <c r="B390" i="4"/>
  <c r="B391" i="4"/>
  <c r="B392" i="4"/>
  <c r="B393" i="4"/>
  <c r="B394" i="4"/>
  <c r="B395" i="4"/>
  <c r="B396" i="4"/>
  <c r="B397" i="4"/>
  <c r="B398" i="4"/>
  <c r="B399" i="4"/>
  <c r="B400" i="4"/>
  <c r="B401" i="4"/>
  <c r="B402" i="4"/>
  <c r="B403" i="4"/>
  <c r="B404" i="4"/>
  <c r="B405" i="4"/>
  <c r="B406" i="4"/>
  <c r="B407" i="4"/>
  <c r="B408" i="4"/>
  <c r="B409" i="4"/>
  <c r="B410" i="4"/>
  <c r="B411" i="4"/>
  <c r="B412" i="4"/>
  <c r="B413" i="4"/>
  <c r="B414" i="4"/>
  <c r="B415" i="4"/>
  <c r="B416" i="4"/>
  <c r="B417" i="4"/>
  <c r="B418" i="4"/>
  <c r="B419" i="4"/>
  <c r="B420" i="4"/>
  <c r="B421" i="4"/>
  <c r="B422" i="4"/>
  <c r="B423" i="4"/>
  <c r="B424" i="4"/>
  <c r="B425" i="4"/>
  <c r="B426" i="4"/>
  <c r="B427" i="4"/>
  <c r="B428" i="4"/>
  <c r="B429" i="4"/>
  <c r="B430" i="4"/>
  <c r="B431" i="4"/>
  <c r="B432" i="4"/>
  <c r="B433" i="4"/>
  <c r="B434" i="4"/>
  <c r="B435" i="4"/>
  <c r="B436" i="4"/>
  <c r="B437" i="4"/>
  <c r="B438" i="4"/>
  <c r="B439" i="4"/>
  <c r="B440" i="4"/>
  <c r="B441" i="4"/>
  <c r="B442" i="4"/>
  <c r="B443" i="4"/>
  <c r="B444" i="4"/>
  <c r="B445" i="4"/>
  <c r="B446" i="4"/>
  <c r="B447" i="4"/>
  <c r="B448" i="4"/>
  <c r="B449" i="4"/>
  <c r="B450" i="4"/>
  <c r="B451" i="4"/>
  <c r="B452" i="4"/>
  <c r="B453" i="4"/>
  <c r="B454" i="4"/>
  <c r="B455" i="4"/>
  <c r="B456" i="4"/>
  <c r="B457" i="4"/>
  <c r="B458" i="4"/>
  <c r="B459" i="4"/>
  <c r="B460" i="4"/>
  <c r="B461" i="4"/>
  <c r="B462" i="4"/>
  <c r="B463" i="4"/>
  <c r="B464" i="4"/>
  <c r="B465" i="4"/>
  <c r="B466" i="4"/>
  <c r="B467" i="4"/>
  <c r="B468" i="4"/>
  <c r="B469" i="4"/>
  <c r="B470" i="4"/>
  <c r="B471" i="4"/>
  <c r="I472" i="4"/>
  <c r="H472" i="4"/>
  <c r="F472" i="4"/>
  <c r="E12" i="8" s="1"/>
  <c r="B892" i="4"/>
  <c r="K892" i="4" s="1"/>
  <c r="D272" i="4" s="1"/>
  <c r="I608" i="3"/>
  <c r="I609" i="3"/>
  <c r="I611" i="3"/>
  <c r="I612" i="3"/>
  <c r="I613" i="3"/>
  <c r="I614" i="3"/>
  <c r="I615" i="3"/>
  <c r="I616" i="3"/>
  <c r="I617" i="3"/>
  <c r="I618" i="3"/>
  <c r="I619" i="3"/>
  <c r="I620" i="3"/>
  <c r="I621" i="3"/>
  <c r="I622" i="3"/>
  <c r="I623" i="3"/>
  <c r="I624" i="3"/>
  <c r="I625" i="3"/>
  <c r="I626" i="3"/>
  <c r="I627" i="3"/>
  <c r="I628" i="3"/>
  <c r="I629" i="3"/>
  <c r="I630" i="3"/>
  <c r="I631" i="3"/>
  <c r="I632" i="3"/>
  <c r="I633" i="3"/>
  <c r="I634" i="3"/>
  <c r="I635" i="3"/>
  <c r="I636" i="3"/>
  <c r="I637" i="3"/>
  <c r="I638" i="3"/>
  <c r="I639" i="3"/>
  <c r="I640" i="3"/>
  <c r="I641" i="3"/>
  <c r="I642" i="3"/>
  <c r="I643" i="3"/>
  <c r="I644" i="3"/>
  <c r="I645" i="3"/>
  <c r="I646" i="3"/>
  <c r="I647" i="3"/>
  <c r="I648" i="3"/>
  <c r="I649" i="3"/>
  <c r="I650" i="3"/>
  <c r="I651" i="3"/>
  <c r="I652" i="3"/>
  <c r="I653" i="3"/>
  <c r="I654" i="3"/>
  <c r="I655" i="3"/>
  <c r="I656" i="3"/>
  <c r="I657" i="3"/>
  <c r="I658" i="3"/>
  <c r="I659" i="3"/>
  <c r="I660" i="3"/>
  <c r="I661" i="3"/>
  <c r="I662" i="3"/>
  <c r="I663" i="3"/>
  <c r="I664" i="3"/>
  <c r="I665" i="3"/>
  <c r="I666" i="3"/>
  <c r="I667" i="3"/>
  <c r="I668" i="3"/>
  <c r="I669" i="3"/>
  <c r="I670" i="3"/>
  <c r="I671" i="3"/>
  <c r="I672" i="3"/>
  <c r="I673" i="3"/>
  <c r="I674" i="3"/>
  <c r="I675" i="3"/>
  <c r="I676" i="3"/>
  <c r="I677" i="3"/>
  <c r="I678" i="3"/>
  <c r="I679" i="3"/>
  <c r="I680" i="3"/>
  <c r="I681" i="3"/>
  <c r="I682" i="3"/>
  <c r="I683" i="3"/>
  <c r="I684" i="3"/>
  <c r="I685" i="3"/>
  <c r="I686" i="3"/>
  <c r="I687" i="3"/>
  <c r="I688" i="3"/>
  <c r="I689" i="3"/>
  <c r="I690" i="3"/>
  <c r="I691" i="3"/>
  <c r="I692" i="3"/>
  <c r="I693" i="3"/>
  <c r="I694" i="3"/>
  <c r="I695" i="3"/>
  <c r="I696" i="3"/>
  <c r="I697" i="3"/>
  <c r="I698" i="3"/>
  <c r="I699" i="3"/>
  <c r="I700" i="3"/>
  <c r="I701" i="3"/>
  <c r="I702" i="3"/>
  <c r="I703" i="3"/>
  <c r="I704" i="3"/>
  <c r="I705" i="3"/>
  <c r="I706" i="3"/>
  <c r="G499" i="3"/>
  <c r="I499" i="3" s="1"/>
  <c r="I599" i="3" s="1"/>
  <c r="I601" i="3" s="1"/>
  <c r="E9" i="8" s="1"/>
  <c r="G500" i="3"/>
  <c r="I500" i="3"/>
  <c r="G501" i="3"/>
  <c r="I501" i="3"/>
  <c r="G502" i="3"/>
  <c r="I502" i="3"/>
  <c r="G503" i="3"/>
  <c r="I503" i="3"/>
  <c r="G504" i="3"/>
  <c r="I504" i="3"/>
  <c r="G505" i="3"/>
  <c r="I505" i="3"/>
  <c r="G506" i="3"/>
  <c r="I506" i="3"/>
  <c r="G507" i="3"/>
  <c r="I507" i="3"/>
  <c r="G508" i="3"/>
  <c r="I508" i="3"/>
  <c r="G509" i="3"/>
  <c r="I509" i="3"/>
  <c r="G510" i="3"/>
  <c r="I510" i="3"/>
  <c r="G511" i="3"/>
  <c r="I511" i="3"/>
  <c r="G512" i="3"/>
  <c r="I512" i="3"/>
  <c r="G513" i="3"/>
  <c r="I513" i="3"/>
  <c r="G514" i="3"/>
  <c r="I514" i="3"/>
  <c r="G515" i="3"/>
  <c r="I515" i="3"/>
  <c r="G516" i="3"/>
  <c r="I516" i="3"/>
  <c r="G517" i="3"/>
  <c r="I517" i="3"/>
  <c r="G518" i="3"/>
  <c r="I518" i="3"/>
  <c r="G519" i="3"/>
  <c r="I519" i="3"/>
  <c r="G520" i="3"/>
  <c r="I520" i="3"/>
  <c r="G521" i="3"/>
  <c r="I521" i="3"/>
  <c r="G522" i="3"/>
  <c r="I522" i="3"/>
  <c r="G523" i="3"/>
  <c r="I523" i="3"/>
  <c r="G524" i="3"/>
  <c r="I524" i="3"/>
  <c r="G525" i="3"/>
  <c r="I525" i="3"/>
  <c r="G526" i="3"/>
  <c r="I526" i="3"/>
  <c r="G527" i="3"/>
  <c r="I527" i="3"/>
  <c r="G528" i="3"/>
  <c r="I528" i="3"/>
  <c r="G529" i="3"/>
  <c r="I529" i="3"/>
  <c r="G530" i="3"/>
  <c r="I530" i="3"/>
  <c r="G531" i="3"/>
  <c r="I531" i="3"/>
  <c r="G532" i="3"/>
  <c r="I532" i="3"/>
  <c r="G533" i="3"/>
  <c r="I533" i="3"/>
  <c r="G534" i="3"/>
  <c r="I534" i="3"/>
  <c r="G535" i="3"/>
  <c r="I535" i="3"/>
  <c r="G536" i="3"/>
  <c r="I536" i="3"/>
  <c r="G537" i="3"/>
  <c r="I537" i="3"/>
  <c r="G538" i="3"/>
  <c r="I538" i="3"/>
  <c r="G539" i="3"/>
  <c r="I539" i="3"/>
  <c r="G540" i="3"/>
  <c r="I540" i="3"/>
  <c r="G541" i="3"/>
  <c r="I541" i="3"/>
  <c r="G542" i="3"/>
  <c r="I542" i="3"/>
  <c r="G543" i="3"/>
  <c r="I543" i="3"/>
  <c r="G544" i="3"/>
  <c r="I544" i="3"/>
  <c r="G545" i="3"/>
  <c r="I545" i="3"/>
  <c r="G546" i="3"/>
  <c r="I546" i="3"/>
  <c r="G547" i="3"/>
  <c r="I547" i="3"/>
  <c r="G548" i="3"/>
  <c r="I548" i="3"/>
  <c r="G549" i="3"/>
  <c r="I549" i="3"/>
  <c r="G550" i="3"/>
  <c r="I550" i="3"/>
  <c r="G551" i="3"/>
  <c r="I551" i="3"/>
  <c r="G552" i="3"/>
  <c r="I552" i="3"/>
  <c r="G553" i="3"/>
  <c r="I553" i="3"/>
  <c r="G554" i="3"/>
  <c r="I554" i="3"/>
  <c r="G555" i="3"/>
  <c r="I555" i="3"/>
  <c r="G556" i="3"/>
  <c r="I556" i="3"/>
  <c r="G557" i="3"/>
  <c r="I557" i="3"/>
  <c r="G558" i="3"/>
  <c r="I558" i="3"/>
  <c r="G559" i="3"/>
  <c r="I559" i="3"/>
  <c r="G560" i="3"/>
  <c r="I560" i="3"/>
  <c r="G561" i="3"/>
  <c r="I561" i="3"/>
  <c r="G562" i="3"/>
  <c r="I562" i="3"/>
  <c r="G563" i="3"/>
  <c r="I563" i="3"/>
  <c r="G564" i="3"/>
  <c r="I564" i="3"/>
  <c r="G565" i="3"/>
  <c r="I565" i="3"/>
  <c r="G566" i="3"/>
  <c r="I566" i="3"/>
  <c r="G567" i="3"/>
  <c r="I567" i="3"/>
  <c r="G568" i="3"/>
  <c r="I568" i="3"/>
  <c r="G569" i="3"/>
  <c r="I569" i="3"/>
  <c r="G570" i="3"/>
  <c r="I570" i="3"/>
  <c r="G571" i="3"/>
  <c r="I571" i="3"/>
  <c r="G572" i="3"/>
  <c r="I572" i="3"/>
  <c r="G573" i="3"/>
  <c r="I573" i="3"/>
  <c r="G574" i="3"/>
  <c r="I574" i="3"/>
  <c r="G575" i="3"/>
  <c r="I575" i="3"/>
  <c r="G576" i="3"/>
  <c r="I576" i="3"/>
  <c r="G577" i="3"/>
  <c r="I577" i="3"/>
  <c r="G578" i="3"/>
  <c r="I578" i="3"/>
  <c r="G579" i="3"/>
  <c r="I579" i="3"/>
  <c r="G580" i="3"/>
  <c r="I580" i="3"/>
  <c r="G581" i="3"/>
  <c r="I581" i="3"/>
  <c r="G582" i="3"/>
  <c r="I582" i="3"/>
  <c r="G583" i="3"/>
  <c r="I583" i="3"/>
  <c r="G584" i="3"/>
  <c r="I584" i="3"/>
  <c r="G585" i="3"/>
  <c r="I585" i="3"/>
  <c r="G586" i="3"/>
  <c r="I586" i="3"/>
  <c r="G587" i="3"/>
  <c r="I587" i="3"/>
  <c r="G588" i="3"/>
  <c r="I588" i="3"/>
  <c r="G589" i="3"/>
  <c r="I589" i="3"/>
  <c r="G590" i="3"/>
  <c r="I590" i="3"/>
  <c r="G591" i="3"/>
  <c r="I591" i="3"/>
  <c r="G592" i="3"/>
  <c r="I592" i="3"/>
  <c r="G593" i="3"/>
  <c r="I593" i="3"/>
  <c r="G594" i="3"/>
  <c r="I594" i="3"/>
  <c r="G595" i="3"/>
  <c r="I595" i="3"/>
  <c r="G596" i="3"/>
  <c r="I596" i="3"/>
  <c r="G597" i="3"/>
  <c r="I597" i="3"/>
  <c r="G598" i="3"/>
  <c r="I598" i="3"/>
  <c r="O324" i="3"/>
  <c r="E3" i="8"/>
  <c r="P324" i="3"/>
  <c r="B29" i="6"/>
  <c r="B34" i="6" s="1"/>
  <c r="B39" i="6" s="1"/>
  <c r="B8" i="4"/>
  <c r="B9" i="4"/>
  <c r="D9" i="4"/>
  <c r="B10" i="4"/>
  <c r="B11" i="4"/>
  <c r="B12" i="4"/>
  <c r="B13" i="4"/>
  <c r="B14" i="4"/>
  <c r="B15" i="4"/>
  <c r="B192" i="4"/>
  <c r="B16" i="4"/>
  <c r="B193" i="4"/>
  <c r="B17" i="4"/>
  <c r="B18" i="4"/>
  <c r="B19" i="4"/>
  <c r="B20" i="4"/>
  <c r="B21" i="4"/>
  <c r="B198" i="4"/>
  <c r="B22" i="4"/>
  <c r="B23" i="4"/>
  <c r="B24" i="4"/>
  <c r="B201" i="4"/>
  <c r="B25" i="4"/>
  <c r="B26" i="4"/>
  <c r="B27" i="4"/>
  <c r="B28" i="4"/>
  <c r="B29" i="4"/>
  <c r="B30" i="4"/>
  <c r="B207" i="4"/>
  <c r="B31" i="4"/>
  <c r="B32" i="4"/>
  <c r="B33" i="4"/>
  <c r="B210" i="4"/>
  <c r="B34" i="4"/>
  <c r="B35" i="4"/>
  <c r="B36" i="4"/>
  <c r="B37" i="4"/>
  <c r="B38" i="4"/>
  <c r="B39" i="4"/>
  <c r="B40" i="4"/>
  <c r="B217" i="4"/>
  <c r="B1132" i="4"/>
  <c r="B41" i="4"/>
  <c r="B42" i="4"/>
  <c r="B43" i="4"/>
  <c r="B44" i="4"/>
  <c r="B45" i="4"/>
  <c r="B222" i="4"/>
  <c r="B46" i="4"/>
  <c r="B223" i="4"/>
  <c r="B1138" i="4"/>
  <c r="B47" i="4"/>
  <c r="B48" i="4"/>
  <c r="B49" i="4"/>
  <c r="B50" i="4"/>
  <c r="B51" i="4"/>
  <c r="B228" i="4"/>
  <c r="B52" i="4"/>
  <c r="C52" i="4"/>
  <c r="B53" i="4"/>
  <c r="B54" i="4"/>
  <c r="B55" i="4"/>
  <c r="B56" i="4"/>
  <c r="B57" i="4"/>
  <c r="B234" i="4"/>
  <c r="B1149" i="4"/>
  <c r="B58" i="4"/>
  <c r="C58" i="4"/>
  <c r="C148" i="4"/>
  <c r="F148" i="4"/>
  <c r="B59" i="4"/>
  <c r="B60" i="4"/>
  <c r="B61" i="4"/>
  <c r="D61" i="4"/>
  <c r="B62" i="4"/>
  <c r="D62" i="4"/>
  <c r="B63" i="4"/>
  <c r="B240" i="4"/>
  <c r="B1155" i="4"/>
  <c r="B64" i="4"/>
  <c r="C64" i="4"/>
  <c r="B65" i="4"/>
  <c r="B66" i="4"/>
  <c r="B243" i="4"/>
  <c r="B67" i="4"/>
  <c r="B68" i="4"/>
  <c r="B69" i="4"/>
  <c r="B70" i="4"/>
  <c r="C70" i="4"/>
  <c r="B71" i="4"/>
  <c r="B72" i="4"/>
  <c r="B249" i="4"/>
  <c r="B73" i="4"/>
  <c r="D73" i="4"/>
  <c r="B74" i="4"/>
  <c r="B75" i="4"/>
  <c r="B252" i="4"/>
  <c r="B76" i="4"/>
  <c r="B77" i="4"/>
  <c r="B78" i="4"/>
  <c r="B79" i="4"/>
  <c r="B80" i="4"/>
  <c r="B81" i="4"/>
  <c r="B258" i="4"/>
  <c r="B1173" i="4"/>
  <c r="B82" i="4"/>
  <c r="B83" i="4"/>
  <c r="B84" i="4"/>
  <c r="B261" i="4"/>
  <c r="B85" i="4"/>
  <c r="B86" i="4"/>
  <c r="B186" i="4"/>
  <c r="B1101" i="4"/>
  <c r="B1189" i="4"/>
  <c r="B187" i="4"/>
  <c r="B189" i="4"/>
  <c r="B1104" i="4"/>
  <c r="C1104" i="4"/>
  <c r="B195" i="4"/>
  <c r="B199" i="4"/>
  <c r="B1114" i="4"/>
  <c r="E1114" i="4"/>
  <c r="B204" i="4"/>
  <c r="B205" i="4"/>
  <c r="B1120" i="4"/>
  <c r="B211" i="4"/>
  <c r="B213" i="4"/>
  <c r="B1128" i="4"/>
  <c r="C1128" i="4"/>
  <c r="B216" i="4"/>
  <c r="B219" i="4"/>
  <c r="B1134" i="4"/>
  <c r="B225" i="4"/>
  <c r="B1140" i="4"/>
  <c r="B229" i="4"/>
  <c r="B1144" i="4"/>
  <c r="F1144" i="4"/>
  <c r="B231" i="4"/>
  <c r="B1146" i="4"/>
  <c r="C1146" i="4"/>
  <c r="B235" i="4"/>
  <c r="B237" i="4"/>
  <c r="B1152" i="4"/>
  <c r="B241" i="4"/>
  <c r="B1156" i="4"/>
  <c r="G1156" i="4"/>
  <c r="B246" i="4"/>
  <c r="B247" i="4"/>
  <c r="B1162" i="4"/>
  <c r="E1162" i="4"/>
  <c r="B253" i="4"/>
  <c r="B255" i="4"/>
  <c r="B1170" i="4"/>
  <c r="B259" i="4"/>
  <c r="B7" i="4"/>
  <c r="N718" i="3"/>
  <c r="N721" i="3"/>
  <c r="N722" i="3"/>
  <c r="N723" i="3"/>
  <c r="N724" i="3"/>
  <c r="N725" i="3"/>
  <c r="N726" i="3"/>
  <c r="N727" i="3"/>
  <c r="N728" i="3"/>
  <c r="N729" i="3"/>
  <c r="N730" i="3"/>
  <c r="N731" i="3"/>
  <c r="N732" i="3"/>
  <c r="N733" i="3"/>
  <c r="N734" i="3"/>
  <c r="N735" i="3"/>
  <c r="N736" i="3"/>
  <c r="N737" i="3"/>
  <c r="N738" i="3"/>
  <c r="N739" i="3"/>
  <c r="N740" i="3"/>
  <c r="N741" i="3"/>
  <c r="N742" i="3"/>
  <c r="N743" i="3"/>
  <c r="N744" i="3"/>
  <c r="N745" i="3"/>
  <c r="N746" i="3"/>
  <c r="N747" i="3"/>
  <c r="N748" i="3"/>
  <c r="N749" i="3"/>
  <c r="N750" i="3"/>
  <c r="N751" i="3"/>
  <c r="N752" i="3"/>
  <c r="N753" i="3"/>
  <c r="N754" i="3"/>
  <c r="N755" i="3"/>
  <c r="N756" i="3"/>
  <c r="N757" i="3"/>
  <c r="N758" i="3"/>
  <c r="N759" i="3"/>
  <c r="N760" i="3"/>
  <c r="N761" i="3"/>
  <c r="N762" i="3"/>
  <c r="N763" i="3"/>
  <c r="N764" i="3"/>
  <c r="N765" i="3"/>
  <c r="N766" i="3"/>
  <c r="N767" i="3"/>
  <c r="N768" i="3"/>
  <c r="N769" i="3"/>
  <c r="N770" i="3"/>
  <c r="N771" i="3"/>
  <c r="N772" i="3"/>
  <c r="N773" i="3"/>
  <c r="N774" i="3"/>
  <c r="N775" i="3"/>
  <c r="N776" i="3"/>
  <c r="N777" i="3"/>
  <c r="N778" i="3"/>
  <c r="N779" i="3"/>
  <c r="N780" i="3"/>
  <c r="N781" i="3"/>
  <c r="N782" i="3"/>
  <c r="N783" i="3"/>
  <c r="N784" i="3"/>
  <c r="N785" i="3"/>
  <c r="N786" i="3"/>
  <c r="N787" i="3"/>
  <c r="N788" i="3"/>
  <c r="N789" i="3"/>
  <c r="N790" i="3"/>
  <c r="N791" i="3"/>
  <c r="N792" i="3"/>
  <c r="N793" i="3"/>
  <c r="N794" i="3"/>
  <c r="N795" i="3"/>
  <c r="N796" i="3"/>
  <c r="N797" i="3"/>
  <c r="N798" i="3"/>
  <c r="N799" i="3"/>
  <c r="N800" i="3"/>
  <c r="N801" i="3"/>
  <c r="N802" i="3"/>
  <c r="N803" i="3"/>
  <c r="N804" i="3"/>
  <c r="N805" i="3"/>
  <c r="N806" i="3"/>
  <c r="N807" i="3"/>
  <c r="N808" i="3"/>
  <c r="N809" i="3"/>
  <c r="N810" i="3"/>
  <c r="N811" i="3"/>
  <c r="N812" i="3"/>
  <c r="N813" i="3"/>
  <c r="N814" i="3"/>
  <c r="N815" i="3"/>
  <c r="N816" i="3"/>
  <c r="N818" i="3"/>
  <c r="M718" i="3"/>
  <c r="M721" i="3"/>
  <c r="M722" i="3"/>
  <c r="M723" i="3"/>
  <c r="M724" i="3"/>
  <c r="M725" i="3"/>
  <c r="M726" i="3"/>
  <c r="M727" i="3"/>
  <c r="M728" i="3"/>
  <c r="M729" i="3"/>
  <c r="M730" i="3"/>
  <c r="M731" i="3"/>
  <c r="M732" i="3"/>
  <c r="M733" i="3"/>
  <c r="M734" i="3"/>
  <c r="M735" i="3"/>
  <c r="M736" i="3"/>
  <c r="M737" i="3"/>
  <c r="M738" i="3"/>
  <c r="M739" i="3"/>
  <c r="M740" i="3"/>
  <c r="M741" i="3"/>
  <c r="M742" i="3"/>
  <c r="M743" i="3"/>
  <c r="M744" i="3"/>
  <c r="M745" i="3"/>
  <c r="M746" i="3"/>
  <c r="M747" i="3"/>
  <c r="M748" i="3"/>
  <c r="M749" i="3"/>
  <c r="M750" i="3"/>
  <c r="M751" i="3"/>
  <c r="M752" i="3"/>
  <c r="M753" i="3"/>
  <c r="M754" i="3"/>
  <c r="M755" i="3"/>
  <c r="M756" i="3"/>
  <c r="M757" i="3"/>
  <c r="M758" i="3"/>
  <c r="M759" i="3"/>
  <c r="M760" i="3"/>
  <c r="M761" i="3"/>
  <c r="M762" i="3"/>
  <c r="M763" i="3"/>
  <c r="M764" i="3"/>
  <c r="M765" i="3"/>
  <c r="M766" i="3"/>
  <c r="M767" i="3"/>
  <c r="M768" i="3"/>
  <c r="M769" i="3"/>
  <c r="M770" i="3"/>
  <c r="M771" i="3"/>
  <c r="M772" i="3"/>
  <c r="M773" i="3"/>
  <c r="M774" i="3"/>
  <c r="M775" i="3"/>
  <c r="M776" i="3"/>
  <c r="M777" i="3"/>
  <c r="M778" i="3"/>
  <c r="M779" i="3"/>
  <c r="M780" i="3"/>
  <c r="M781" i="3"/>
  <c r="M782" i="3"/>
  <c r="M783" i="3"/>
  <c r="M784" i="3"/>
  <c r="M785" i="3"/>
  <c r="M786" i="3"/>
  <c r="M787" i="3"/>
  <c r="M788" i="3"/>
  <c r="M789" i="3"/>
  <c r="M790" i="3"/>
  <c r="M791" i="3"/>
  <c r="M792" i="3"/>
  <c r="M793" i="3"/>
  <c r="M794" i="3"/>
  <c r="M795" i="3"/>
  <c r="M796" i="3"/>
  <c r="M797" i="3"/>
  <c r="M798" i="3"/>
  <c r="M799" i="3"/>
  <c r="M800" i="3"/>
  <c r="M801" i="3"/>
  <c r="M802" i="3"/>
  <c r="M803" i="3"/>
  <c r="M804" i="3"/>
  <c r="M805" i="3"/>
  <c r="M806" i="3"/>
  <c r="M807" i="3"/>
  <c r="M808" i="3"/>
  <c r="M809" i="3"/>
  <c r="M810" i="3"/>
  <c r="M811" i="3"/>
  <c r="M812" i="3"/>
  <c r="M813" i="3"/>
  <c r="M814" i="3"/>
  <c r="M815" i="3"/>
  <c r="M816" i="3"/>
  <c r="M818" i="3"/>
  <c r="Q244" i="3"/>
  <c r="Q245" i="3"/>
  <c r="J1100" i="4"/>
  <c r="B1232" i="4"/>
  <c r="Q246" i="3"/>
  <c r="J1101" i="4"/>
  <c r="Q247" i="3"/>
  <c r="J1102" i="4"/>
  <c r="Q248" i="3"/>
  <c r="J1103" i="4"/>
  <c r="Q249" i="3"/>
  <c r="J1104" i="4"/>
  <c r="Q250" i="3"/>
  <c r="J1105" i="4"/>
  <c r="Q251" i="3"/>
  <c r="J1106" i="4"/>
  <c r="Q252" i="3"/>
  <c r="J1107" i="4"/>
  <c r="Q253" i="3"/>
  <c r="J1108" i="4"/>
  <c r="Q254" i="3"/>
  <c r="J1109" i="4"/>
  <c r="Q255" i="3"/>
  <c r="J1110" i="4"/>
  <c r="Q256" i="3"/>
  <c r="J1111" i="4"/>
  <c r="Q257" i="3"/>
  <c r="J1112" i="4"/>
  <c r="Q258" i="3"/>
  <c r="J1113" i="4"/>
  <c r="Q259" i="3"/>
  <c r="J1114" i="4"/>
  <c r="Q260" i="3"/>
  <c r="J1115" i="4"/>
  <c r="Q261" i="3"/>
  <c r="J1116" i="4"/>
  <c r="Q262" i="3"/>
  <c r="J1117" i="4"/>
  <c r="Q263" i="3"/>
  <c r="J1118" i="4"/>
  <c r="Q264" i="3"/>
  <c r="J1119" i="4"/>
  <c r="Q265" i="3"/>
  <c r="J1120" i="4"/>
  <c r="Q266" i="3"/>
  <c r="J1121" i="4"/>
  <c r="Q267" i="3"/>
  <c r="J1122" i="4"/>
  <c r="Q268" i="3"/>
  <c r="J1123" i="4"/>
  <c r="Q269" i="3"/>
  <c r="J1124" i="4"/>
  <c r="Q270" i="3"/>
  <c r="J1125" i="4"/>
  <c r="Q271" i="3"/>
  <c r="J1126" i="4"/>
  <c r="Q272" i="3"/>
  <c r="J1127" i="4"/>
  <c r="Q273" i="3"/>
  <c r="J1128" i="4"/>
  <c r="Q274" i="3"/>
  <c r="J1129" i="4"/>
  <c r="Q275" i="3"/>
  <c r="J1130" i="4"/>
  <c r="Q276" i="3"/>
  <c r="J1131" i="4"/>
  <c r="Q277" i="3"/>
  <c r="J1132" i="4"/>
  <c r="Q278" i="3"/>
  <c r="J1133" i="4"/>
  <c r="Q279" i="3"/>
  <c r="J1134" i="4"/>
  <c r="Q280" i="3"/>
  <c r="J1135" i="4"/>
  <c r="Q281" i="3"/>
  <c r="J1136" i="4"/>
  <c r="Q282" i="3"/>
  <c r="J1137" i="4"/>
  <c r="Q283" i="3"/>
  <c r="J1138" i="4"/>
  <c r="Q284" i="3"/>
  <c r="J1139" i="4"/>
  <c r="Q285" i="3"/>
  <c r="J1140" i="4"/>
  <c r="Q286" i="3"/>
  <c r="J1141" i="4"/>
  <c r="Q287" i="3"/>
  <c r="J1142" i="4"/>
  <c r="Q288" i="3"/>
  <c r="J1143" i="4"/>
  <c r="Q289" i="3"/>
  <c r="J1144" i="4"/>
  <c r="Q290" i="3"/>
  <c r="J1145" i="4"/>
  <c r="Q291" i="3"/>
  <c r="J1146" i="4"/>
  <c r="Q292" i="3"/>
  <c r="J1147" i="4"/>
  <c r="Q293" i="3"/>
  <c r="J1148" i="4"/>
  <c r="Q294" i="3"/>
  <c r="J1149" i="4"/>
  <c r="Q295" i="3"/>
  <c r="J1150" i="4"/>
  <c r="Q296" i="3"/>
  <c r="J1151" i="4"/>
  <c r="Q297" i="3"/>
  <c r="J1152" i="4"/>
  <c r="Q298" i="3"/>
  <c r="J1153" i="4"/>
  <c r="Q299" i="3"/>
  <c r="J1154" i="4"/>
  <c r="Q300" i="3"/>
  <c r="J1155" i="4"/>
  <c r="Q301" i="3"/>
  <c r="J1156" i="4"/>
  <c r="Q302" i="3"/>
  <c r="J1157" i="4"/>
  <c r="Q303" i="3"/>
  <c r="J1158" i="4"/>
  <c r="Q304" i="3"/>
  <c r="J1159" i="4"/>
  <c r="Q305" i="3"/>
  <c r="J1160" i="4"/>
  <c r="Q306" i="3"/>
  <c r="J1161" i="4"/>
  <c r="Q307" i="3"/>
  <c r="J1162" i="4"/>
  <c r="Q308" i="3"/>
  <c r="J1163" i="4"/>
  <c r="Q309" i="3"/>
  <c r="J1164" i="4"/>
  <c r="Q310" i="3"/>
  <c r="J1165" i="4"/>
  <c r="Q311" i="3"/>
  <c r="J1166" i="4"/>
  <c r="Q312" i="3"/>
  <c r="J1167" i="4"/>
  <c r="Q313" i="3"/>
  <c r="J1168" i="4"/>
  <c r="Q314" i="3"/>
  <c r="J1169" i="4"/>
  <c r="Q315" i="3"/>
  <c r="J1170" i="4"/>
  <c r="Q316" i="3"/>
  <c r="J1171" i="4"/>
  <c r="Q317" i="3"/>
  <c r="J1172" i="4"/>
  <c r="Q318" i="3"/>
  <c r="J1173" i="4"/>
  <c r="Q319" i="3"/>
  <c r="J1174" i="4"/>
  <c r="Q320" i="3"/>
  <c r="J1175" i="4"/>
  <c r="Q321" i="3"/>
  <c r="J1176" i="4"/>
  <c r="Q322" i="3"/>
  <c r="J1177" i="4"/>
  <c r="Q323" i="3"/>
  <c r="J1178" i="4"/>
  <c r="Q324" i="3"/>
  <c r="B12" i="5"/>
  <c r="C1498" i="4"/>
  <c r="C1500" i="4"/>
  <c r="C1489" i="4"/>
  <c r="C1460" i="4"/>
  <c r="C1488" i="4"/>
  <c r="E1101" i="4"/>
  <c r="G1101" i="4"/>
  <c r="G1104" i="4"/>
  <c r="E1120" i="4"/>
  <c r="E1128" i="4"/>
  <c r="G1128" i="4"/>
  <c r="F1132" i="4"/>
  <c r="H1138" i="4"/>
  <c r="E1144" i="4"/>
  <c r="G1144" i="4"/>
  <c r="H1144" i="4"/>
  <c r="E1146" i="4"/>
  <c r="G1146" i="4"/>
  <c r="F1146" i="4"/>
  <c r="H1146" i="4"/>
  <c r="H1149" i="4"/>
  <c r="E1152" i="4"/>
  <c r="G1152" i="4"/>
  <c r="F1152" i="4"/>
  <c r="H1152" i="4"/>
  <c r="G1162" i="4"/>
  <c r="F1162" i="4"/>
  <c r="H1162" i="4"/>
  <c r="E1170" i="4"/>
  <c r="F1170" i="4"/>
  <c r="H1170" i="4"/>
  <c r="E1173" i="4"/>
  <c r="D7" i="4"/>
  <c r="F7" i="4"/>
  <c r="C9" i="4"/>
  <c r="F9" i="4"/>
  <c r="C10" i="4"/>
  <c r="D10" i="4"/>
  <c r="F10" i="4"/>
  <c r="C12" i="4"/>
  <c r="D12" i="4"/>
  <c r="F12" i="4"/>
  <c r="D14" i="4"/>
  <c r="D15" i="4"/>
  <c r="F15" i="4"/>
  <c r="C16" i="4"/>
  <c r="C106" i="4"/>
  <c r="D16" i="4"/>
  <c r="F16" i="4"/>
  <c r="C18" i="4"/>
  <c r="D18" i="4"/>
  <c r="F18" i="4"/>
  <c r="D21" i="4"/>
  <c r="F21" i="4"/>
  <c r="C22" i="4"/>
  <c r="C112" i="4"/>
  <c r="F112" i="4"/>
  <c r="D22" i="4"/>
  <c r="F22" i="4"/>
  <c r="C24" i="4"/>
  <c r="D24" i="4"/>
  <c r="F24" i="4"/>
  <c r="D26" i="4"/>
  <c r="C27" i="4"/>
  <c r="D27" i="4"/>
  <c r="F27" i="4"/>
  <c r="C28" i="4"/>
  <c r="D28" i="4"/>
  <c r="F28" i="4"/>
  <c r="C30" i="4"/>
  <c r="D30" i="4"/>
  <c r="F30" i="4"/>
  <c r="C33" i="4"/>
  <c r="D33" i="4"/>
  <c r="F33" i="4"/>
  <c r="C34" i="4"/>
  <c r="C124" i="4"/>
  <c r="D34" i="4"/>
  <c r="F34" i="4"/>
  <c r="C36" i="4"/>
  <c r="D36" i="4"/>
  <c r="F36" i="4"/>
  <c r="D38" i="4"/>
  <c r="C39" i="4"/>
  <c r="C216" i="4"/>
  <c r="D39" i="4"/>
  <c r="F39" i="4"/>
  <c r="C40" i="4"/>
  <c r="C130" i="4"/>
  <c r="F130" i="4"/>
  <c r="D40" i="4"/>
  <c r="F40" i="4"/>
  <c r="C42" i="4"/>
  <c r="D42" i="4"/>
  <c r="F42" i="4"/>
  <c r="C45" i="4"/>
  <c r="D45" i="4"/>
  <c r="F45" i="4"/>
  <c r="C46" i="4"/>
  <c r="C136" i="4"/>
  <c r="D46" i="4"/>
  <c r="F46" i="4"/>
  <c r="C48" i="4"/>
  <c r="D48" i="4"/>
  <c r="F48" i="4"/>
  <c r="F49" i="4"/>
  <c r="D50" i="4"/>
  <c r="C51" i="4"/>
  <c r="D51" i="4"/>
  <c r="F51" i="4"/>
  <c r="D52" i="4"/>
  <c r="F52" i="4"/>
  <c r="C54" i="4"/>
  <c r="D54" i="4"/>
  <c r="F54" i="4"/>
  <c r="C57" i="4"/>
  <c r="C234" i="4"/>
  <c r="D57" i="4"/>
  <c r="F57" i="4"/>
  <c r="D58" i="4"/>
  <c r="F58" i="4"/>
  <c r="C60" i="4"/>
  <c r="D60" i="4"/>
  <c r="F60" i="4"/>
  <c r="C63" i="4"/>
  <c r="D63" i="4"/>
  <c r="F63" i="4"/>
  <c r="D64" i="4"/>
  <c r="F64" i="4"/>
  <c r="C66" i="4"/>
  <c r="D66" i="4"/>
  <c r="F66" i="4"/>
  <c r="C69" i="4"/>
  <c r="D69" i="4"/>
  <c r="F69" i="4"/>
  <c r="D70" i="4"/>
  <c r="F70" i="4"/>
  <c r="C72" i="4"/>
  <c r="D72" i="4"/>
  <c r="F72" i="4"/>
  <c r="D74" i="4"/>
  <c r="C75" i="4"/>
  <c r="C252" i="4"/>
  <c r="D75" i="4"/>
  <c r="C76" i="4"/>
  <c r="C166" i="4"/>
  <c r="F166" i="4"/>
  <c r="D76" i="4"/>
  <c r="F76" i="4"/>
  <c r="C78" i="4"/>
  <c r="D78" i="4"/>
  <c r="F78" i="4"/>
  <c r="C79" i="4"/>
  <c r="C256" i="4"/>
  <c r="C81" i="4"/>
  <c r="D81" i="4"/>
  <c r="F82" i="4"/>
  <c r="F84" i="4"/>
  <c r="B97" i="4"/>
  <c r="I97" i="4"/>
  <c r="B99" i="4"/>
  <c r="I99" i="4"/>
  <c r="B100" i="4"/>
  <c r="I100" i="4"/>
  <c r="C100" i="4"/>
  <c r="B101" i="4"/>
  <c r="I101" i="4"/>
  <c r="B102" i="4"/>
  <c r="I102" i="4"/>
  <c r="B105" i="4"/>
  <c r="I105" i="4"/>
  <c r="B106" i="4"/>
  <c r="I106" i="4"/>
  <c r="B108" i="4"/>
  <c r="I108" i="4"/>
  <c r="B111" i="4"/>
  <c r="I111" i="4"/>
  <c r="B112" i="4"/>
  <c r="I112" i="4"/>
  <c r="B114" i="4"/>
  <c r="I114" i="4"/>
  <c r="B117" i="4"/>
  <c r="I117" i="4"/>
  <c r="B118" i="4"/>
  <c r="I118" i="4"/>
  <c r="C118" i="4"/>
  <c r="B119" i="4"/>
  <c r="I119" i="4"/>
  <c r="B120" i="4"/>
  <c r="I120" i="4"/>
  <c r="B122" i="4"/>
  <c r="I122" i="4"/>
  <c r="B123" i="4"/>
  <c r="I123" i="4"/>
  <c r="B124" i="4"/>
  <c r="I124" i="4"/>
  <c r="B126" i="4"/>
  <c r="I126" i="4"/>
  <c r="B128" i="4"/>
  <c r="I128" i="4"/>
  <c r="B129" i="4"/>
  <c r="I129" i="4"/>
  <c r="B130" i="4"/>
  <c r="I130" i="4"/>
  <c r="B132" i="4"/>
  <c r="B135" i="4"/>
  <c r="I135" i="4"/>
  <c r="B136" i="4"/>
  <c r="I136" i="4"/>
  <c r="B137" i="4"/>
  <c r="I137" i="4"/>
  <c r="B138" i="4"/>
  <c r="I138" i="4"/>
  <c r="B140" i="4"/>
  <c r="I140" i="4"/>
  <c r="B141" i="4"/>
  <c r="I141" i="4"/>
  <c r="B142" i="4"/>
  <c r="B144" i="4"/>
  <c r="I144" i="4"/>
  <c r="B146" i="4"/>
  <c r="I146" i="4"/>
  <c r="B147" i="4"/>
  <c r="I147" i="4"/>
  <c r="B148" i="4"/>
  <c r="I148" i="4"/>
  <c r="B150" i="4"/>
  <c r="I150" i="4"/>
  <c r="B152" i="4"/>
  <c r="I152" i="4"/>
  <c r="B153" i="4"/>
  <c r="I153" i="4"/>
  <c r="B154" i="4"/>
  <c r="I154" i="4"/>
  <c r="B155" i="4"/>
  <c r="I155" i="4"/>
  <c r="B156" i="4"/>
  <c r="I156" i="4"/>
  <c r="B158" i="4"/>
  <c r="I158" i="4"/>
  <c r="B159" i="4"/>
  <c r="I159" i="4"/>
  <c r="B160" i="4"/>
  <c r="I160" i="4"/>
  <c r="B162" i="4"/>
  <c r="I162" i="4"/>
  <c r="B165" i="4"/>
  <c r="I165" i="4"/>
  <c r="B166" i="4"/>
  <c r="I166" i="4"/>
  <c r="B168" i="4"/>
  <c r="I168" i="4"/>
  <c r="B170" i="4"/>
  <c r="I170" i="4"/>
  <c r="B171" i="4"/>
  <c r="I171" i="4"/>
  <c r="B172" i="4"/>
  <c r="I172" i="4"/>
  <c r="B173" i="4"/>
  <c r="I173" i="4"/>
  <c r="B174" i="4"/>
  <c r="I174" i="4"/>
  <c r="B184" i="4"/>
  <c r="E184" i="4"/>
  <c r="E186" i="4"/>
  <c r="C187" i="4"/>
  <c r="E189" i="4"/>
  <c r="C193" i="4"/>
  <c r="E199" i="4"/>
  <c r="C205" i="4"/>
  <c r="E205" i="4"/>
  <c r="C211" i="4"/>
  <c r="E213" i="4"/>
  <c r="E219" i="4"/>
  <c r="C223" i="4"/>
  <c r="E223" i="4"/>
  <c r="E229" i="4"/>
  <c r="E231" i="4"/>
  <c r="E234" i="4"/>
  <c r="E237" i="4"/>
  <c r="E241" i="4"/>
  <c r="E247" i="4"/>
  <c r="E255" i="4"/>
  <c r="E258" i="4"/>
  <c r="B17" i="6"/>
  <c r="B1277" i="4"/>
  <c r="H1277" i="4"/>
  <c r="B1365" i="4"/>
  <c r="I1365" i="4"/>
  <c r="B1091" i="4"/>
  <c r="B1090" i="4"/>
  <c r="B1089" i="4"/>
  <c r="B1086" i="4"/>
  <c r="B1085" i="4"/>
  <c r="B1084" i="4"/>
  <c r="B1083" i="4"/>
  <c r="B1081" i="4"/>
  <c r="B1080" i="4"/>
  <c r="B1079" i="4"/>
  <c r="B1078" i="4"/>
  <c r="B1077" i="4"/>
  <c r="B1075" i="4"/>
  <c r="B1073" i="4"/>
  <c r="B1072" i="4"/>
  <c r="B1071" i="4"/>
  <c r="B1069" i="4"/>
  <c r="B1068" i="4"/>
  <c r="B1067" i="4"/>
  <c r="B1066" i="4"/>
  <c r="B1065" i="4"/>
  <c r="B1063" i="4"/>
  <c r="B1062" i="4"/>
  <c r="B1061" i="4"/>
  <c r="B1060" i="4"/>
  <c r="B1059" i="4"/>
  <c r="B1058" i="4"/>
  <c r="B1057" i="4"/>
  <c r="B1056" i="4"/>
  <c r="B1055" i="4"/>
  <c r="B1054" i="4"/>
  <c r="B1053" i="4"/>
  <c r="B1052" i="4"/>
  <c r="B1051" i="4"/>
  <c r="B1050" i="4"/>
  <c r="B1049" i="4"/>
  <c r="B1048" i="4"/>
  <c r="B1047" i="4"/>
  <c r="B1046" i="4"/>
  <c r="B1045" i="4"/>
  <c r="B1044" i="4"/>
  <c r="B1043" i="4"/>
  <c r="B1042" i="4"/>
  <c r="B1041" i="4"/>
  <c r="B1040" i="4"/>
  <c r="B1039" i="4"/>
  <c r="B1037" i="4"/>
  <c r="B1036" i="4"/>
  <c r="B1035" i="4"/>
  <c r="B1034" i="4"/>
  <c r="B1033" i="4"/>
  <c r="B1032" i="4"/>
  <c r="B1031" i="4"/>
  <c r="B1030" i="4"/>
  <c r="B1029" i="4"/>
  <c r="B1027" i="4"/>
  <c r="B1026" i="4"/>
  <c r="B1025" i="4"/>
  <c r="B1024" i="4"/>
  <c r="B1023" i="4"/>
  <c r="B1022" i="4"/>
  <c r="B1021" i="4"/>
  <c r="B1019" i="4"/>
  <c r="B1018" i="4"/>
  <c r="B1017" i="4"/>
  <c r="B1015" i="4"/>
  <c r="B1014" i="4"/>
  <c r="B1013" i="4"/>
  <c r="B1012" i="4"/>
  <c r="B1011" i="4"/>
  <c r="B1010" i="4"/>
  <c r="B1009" i="4"/>
  <c r="B1008" i="4"/>
  <c r="B1007" i="4"/>
  <c r="B1006" i="4"/>
  <c r="B1005" i="4"/>
  <c r="B1004" i="4"/>
  <c r="B1003" i="4"/>
  <c r="B1001" i="4"/>
  <c r="B1000" i="4"/>
  <c r="B999" i="4"/>
  <c r="B998" i="4"/>
  <c r="B997" i="4"/>
  <c r="B996" i="4"/>
  <c r="B995" i="4"/>
  <c r="B994" i="4"/>
  <c r="B993" i="4"/>
  <c r="B991" i="4"/>
  <c r="B990" i="4"/>
  <c r="B989" i="4"/>
  <c r="B988" i="4"/>
  <c r="B987" i="4"/>
  <c r="B985" i="4"/>
  <c r="B983" i="4"/>
  <c r="B982" i="4"/>
  <c r="B981" i="4"/>
  <c r="B979" i="4"/>
  <c r="B978" i="4"/>
  <c r="B977" i="4"/>
  <c r="B976" i="4"/>
  <c r="B975" i="4"/>
  <c r="B974" i="4"/>
  <c r="B973" i="4"/>
  <c r="B972" i="4"/>
  <c r="B971" i="4"/>
  <c r="B970" i="4"/>
  <c r="B969" i="4"/>
  <c r="B968" i="4"/>
  <c r="B967" i="4"/>
  <c r="B965" i="4"/>
  <c r="B964" i="4"/>
  <c r="B963" i="4"/>
  <c r="B962" i="4"/>
  <c r="B961" i="4"/>
  <c r="B960" i="4"/>
  <c r="B959" i="4"/>
  <c r="B958" i="4"/>
  <c r="B957" i="4"/>
  <c r="B956" i="4"/>
  <c r="B955" i="4"/>
  <c r="B954" i="4"/>
  <c r="B953" i="4"/>
  <c r="B952" i="4"/>
  <c r="B951" i="4"/>
  <c r="B950" i="4"/>
  <c r="B949" i="4"/>
  <c r="B947" i="4"/>
  <c r="B946" i="4"/>
  <c r="B945" i="4"/>
  <c r="B944" i="4"/>
  <c r="B943" i="4"/>
  <c r="B942" i="4"/>
  <c r="B941" i="4"/>
  <c r="B940" i="4"/>
  <c r="B939" i="4"/>
  <c r="B938" i="4"/>
  <c r="B937" i="4"/>
  <c r="B936" i="4"/>
  <c r="B935" i="4"/>
  <c r="B934" i="4"/>
  <c r="B933" i="4"/>
  <c r="B932" i="4"/>
  <c r="B931" i="4"/>
  <c r="B929" i="4"/>
  <c r="B928" i="4"/>
  <c r="B927" i="4"/>
  <c r="B926" i="4"/>
  <c r="B925" i="4"/>
  <c r="B924" i="4"/>
  <c r="B923" i="4"/>
  <c r="B922" i="4"/>
  <c r="B921" i="4"/>
  <c r="B920" i="4"/>
  <c r="B919" i="4"/>
  <c r="B918" i="4"/>
  <c r="B917" i="4"/>
  <c r="B916" i="4"/>
  <c r="B915" i="4"/>
  <c r="B914" i="4"/>
  <c r="B913" i="4"/>
  <c r="B911" i="4"/>
  <c r="B910" i="4"/>
  <c r="B909" i="4"/>
  <c r="B908" i="4"/>
  <c r="B907" i="4"/>
  <c r="B906" i="4"/>
  <c r="B905" i="4"/>
  <c r="B904" i="4"/>
  <c r="B903" i="4"/>
  <c r="B902" i="4"/>
  <c r="B901" i="4"/>
  <c r="B900" i="4"/>
  <c r="B899" i="4"/>
  <c r="B898" i="4"/>
  <c r="B897" i="4"/>
  <c r="B896" i="4"/>
  <c r="B895" i="4"/>
  <c r="B894" i="4"/>
  <c r="B893" i="4"/>
  <c r="B688" i="4"/>
  <c r="B689" i="4"/>
  <c r="B690" i="4"/>
  <c r="B691" i="4"/>
  <c r="B692" i="4"/>
  <c r="B693" i="4"/>
  <c r="B694" i="4"/>
  <c r="B695" i="4"/>
  <c r="B696" i="4"/>
  <c r="B698" i="4"/>
  <c r="B699" i="4"/>
  <c r="B700" i="4"/>
  <c r="B701" i="4"/>
  <c r="B702" i="4"/>
  <c r="B703" i="4"/>
  <c r="B704" i="4"/>
  <c r="B705" i="4"/>
  <c r="B706" i="4"/>
  <c r="B707" i="4"/>
  <c r="B708" i="4"/>
  <c r="B709" i="4"/>
  <c r="B710" i="4"/>
  <c r="B711" i="4"/>
  <c r="B712" i="4"/>
  <c r="B713" i="4"/>
  <c r="B714" i="4"/>
  <c r="B715" i="4"/>
  <c r="B716" i="4"/>
  <c r="B717" i="4"/>
  <c r="B718" i="4"/>
  <c r="B719" i="4"/>
  <c r="B720" i="4"/>
  <c r="B721" i="4"/>
  <c r="B722" i="4"/>
  <c r="B723" i="4"/>
  <c r="B724" i="4"/>
  <c r="B726" i="4"/>
  <c r="B727" i="4"/>
  <c r="B728" i="4"/>
  <c r="B729" i="4"/>
  <c r="B730" i="4"/>
  <c r="B731" i="4"/>
  <c r="B732" i="4"/>
  <c r="B733" i="4"/>
  <c r="B734" i="4"/>
  <c r="B735" i="4"/>
  <c r="B736" i="4"/>
  <c r="B737" i="4"/>
  <c r="B738" i="4"/>
  <c r="B739" i="4"/>
  <c r="B740" i="4"/>
  <c r="B741" i="4"/>
  <c r="B742" i="4"/>
  <c r="B743" i="4"/>
  <c r="B744" i="4"/>
  <c r="B745" i="4"/>
  <c r="B746" i="4"/>
  <c r="B747" i="4"/>
  <c r="B748" i="4"/>
  <c r="B749" i="4"/>
  <c r="B750" i="4"/>
  <c r="B751" i="4"/>
  <c r="B752" i="4"/>
  <c r="B753" i="4"/>
  <c r="B754" i="4"/>
  <c r="B755" i="4"/>
  <c r="B756" i="4"/>
  <c r="B757" i="4"/>
  <c r="B758" i="4"/>
  <c r="B759" i="4"/>
  <c r="B760" i="4"/>
  <c r="B762" i="4"/>
  <c r="B764" i="4"/>
  <c r="B765" i="4"/>
  <c r="B766" i="4"/>
  <c r="B767" i="4"/>
  <c r="B768" i="4"/>
  <c r="B769" i="4"/>
  <c r="B770" i="4"/>
  <c r="B771" i="4"/>
  <c r="B772" i="4"/>
  <c r="B773" i="4"/>
  <c r="B774" i="4"/>
  <c r="B775" i="4"/>
  <c r="B776" i="4"/>
  <c r="B777" i="4"/>
  <c r="B778" i="4"/>
  <c r="B779" i="4"/>
  <c r="B780" i="4"/>
  <c r="B781" i="4"/>
  <c r="B782" i="4"/>
  <c r="B783" i="4"/>
  <c r="B784" i="4"/>
  <c r="B785" i="4"/>
  <c r="B786" i="4"/>
  <c r="B787" i="4"/>
  <c r="B788" i="4"/>
  <c r="B789" i="4"/>
  <c r="B790" i="4"/>
  <c r="B791" i="4"/>
  <c r="B792" i="4"/>
  <c r="B793" i="4"/>
  <c r="B794" i="4"/>
  <c r="B795" i="4"/>
  <c r="B796" i="4"/>
  <c r="B798" i="4"/>
  <c r="B799" i="4"/>
  <c r="B800" i="4"/>
  <c r="B801" i="4"/>
  <c r="B802" i="4"/>
  <c r="B803" i="4"/>
  <c r="B804" i="4"/>
  <c r="B805" i="4"/>
  <c r="B806" i="4"/>
  <c r="B807" i="4"/>
  <c r="B808" i="4"/>
  <c r="B809" i="4"/>
  <c r="B810" i="4"/>
  <c r="B811" i="4"/>
  <c r="B812" i="4"/>
  <c r="B813" i="4"/>
  <c r="B814" i="4"/>
  <c r="B815" i="4"/>
  <c r="B816" i="4"/>
  <c r="B817" i="4"/>
  <c r="B818" i="4"/>
  <c r="B819" i="4"/>
  <c r="B820" i="4"/>
  <c r="B821" i="4"/>
  <c r="B822" i="4"/>
  <c r="B823" i="4"/>
  <c r="B824" i="4"/>
  <c r="B825" i="4"/>
  <c r="B826" i="4"/>
  <c r="B827" i="4"/>
  <c r="B828" i="4"/>
  <c r="B829" i="4"/>
  <c r="B830" i="4"/>
  <c r="B831" i="4"/>
  <c r="B832" i="4"/>
  <c r="B834" i="4"/>
  <c r="B835" i="4"/>
  <c r="B836" i="4"/>
  <c r="B837" i="4"/>
  <c r="B838" i="4"/>
  <c r="B839" i="4"/>
  <c r="B840" i="4"/>
  <c r="B841" i="4"/>
  <c r="B842" i="4"/>
  <c r="B843" i="4"/>
  <c r="B844" i="4"/>
  <c r="B845" i="4"/>
  <c r="B846" i="4"/>
  <c r="B847" i="4"/>
  <c r="B848" i="4"/>
  <c r="B849" i="4"/>
  <c r="B850" i="4"/>
  <c r="B851" i="4"/>
  <c r="B852" i="4"/>
  <c r="B853" i="4"/>
  <c r="B854" i="4"/>
  <c r="B855" i="4"/>
  <c r="B856" i="4"/>
  <c r="B857" i="4"/>
  <c r="B858" i="4"/>
  <c r="B859" i="4"/>
  <c r="B860" i="4"/>
  <c r="B861" i="4"/>
  <c r="B862" i="4"/>
  <c r="B863" i="4"/>
  <c r="B864" i="4"/>
  <c r="B865" i="4"/>
  <c r="B866" i="4"/>
  <c r="B867" i="4"/>
  <c r="B868" i="4"/>
  <c r="B869" i="4"/>
  <c r="B870" i="4"/>
  <c r="B871" i="4"/>
  <c r="B872" i="4"/>
  <c r="B873" i="4"/>
  <c r="B874" i="4"/>
  <c r="B875" i="4"/>
  <c r="B876" i="4"/>
  <c r="B877" i="4"/>
  <c r="B878" i="4"/>
  <c r="B879" i="4"/>
  <c r="B880" i="4"/>
  <c r="B881" i="4"/>
  <c r="B882" i="4"/>
  <c r="B883" i="4"/>
  <c r="B884" i="4"/>
  <c r="B885" i="4"/>
  <c r="B886" i="4"/>
  <c r="B687" i="4"/>
  <c r="K687" i="4" s="1"/>
  <c r="B483" i="4"/>
  <c r="B484" i="4"/>
  <c r="B485" i="4"/>
  <c r="B486" i="4"/>
  <c r="B487" i="4"/>
  <c r="B488" i="4"/>
  <c r="B489" i="4"/>
  <c r="B490" i="4"/>
  <c r="B491" i="4"/>
  <c r="B492" i="4"/>
  <c r="B493" i="4"/>
  <c r="B494" i="4"/>
  <c r="B495" i="4"/>
  <c r="B496" i="4"/>
  <c r="B497" i="4"/>
  <c r="B498" i="4"/>
  <c r="B499" i="4"/>
  <c r="B500" i="4"/>
  <c r="B501" i="4"/>
  <c r="B503" i="4"/>
  <c r="B504" i="4"/>
  <c r="B505" i="4"/>
  <c r="B506" i="4"/>
  <c r="B507" i="4"/>
  <c r="B508" i="4"/>
  <c r="B509" i="4"/>
  <c r="B510" i="4"/>
  <c r="B511" i="4"/>
  <c r="B512" i="4"/>
  <c r="B513" i="4"/>
  <c r="B514" i="4"/>
  <c r="B515" i="4"/>
  <c r="B516" i="4"/>
  <c r="B517" i="4"/>
  <c r="B518" i="4"/>
  <c r="B519" i="4"/>
  <c r="B520" i="4"/>
  <c r="B521" i="4"/>
  <c r="B522" i="4"/>
  <c r="B523" i="4"/>
  <c r="B524" i="4"/>
  <c r="B525" i="4"/>
  <c r="B526" i="4"/>
  <c r="B527" i="4"/>
  <c r="B528" i="4"/>
  <c r="B529" i="4"/>
  <c r="B530" i="4"/>
  <c r="B531" i="4"/>
  <c r="B532" i="4"/>
  <c r="B533" i="4"/>
  <c r="B534" i="4"/>
  <c r="B535" i="4"/>
  <c r="B536" i="4"/>
  <c r="B537" i="4"/>
  <c r="B539" i="4"/>
  <c r="B540" i="4"/>
  <c r="B541" i="4"/>
  <c r="B542" i="4"/>
  <c r="B543" i="4"/>
  <c r="B544" i="4"/>
  <c r="B545" i="4"/>
  <c r="B546" i="4"/>
  <c r="B547" i="4"/>
  <c r="B548" i="4"/>
  <c r="B549" i="4"/>
  <c r="B550" i="4"/>
  <c r="B551" i="4"/>
  <c r="B552" i="4"/>
  <c r="B553" i="4"/>
  <c r="B554" i="4"/>
  <c r="B555" i="4"/>
  <c r="B556" i="4"/>
  <c r="B557" i="4"/>
  <c r="B558" i="4"/>
  <c r="B559" i="4"/>
  <c r="B560" i="4"/>
  <c r="B561" i="4"/>
  <c r="B562" i="4"/>
  <c r="B563" i="4"/>
  <c r="B564" i="4"/>
  <c r="B565" i="4"/>
  <c r="B566" i="4"/>
  <c r="B567" i="4"/>
  <c r="B568" i="4"/>
  <c r="B569" i="4"/>
  <c r="B570" i="4"/>
  <c r="B571" i="4"/>
  <c r="B572" i="4"/>
  <c r="B573" i="4"/>
  <c r="B574" i="4"/>
  <c r="B575" i="4"/>
  <c r="B576" i="4"/>
  <c r="B577" i="4"/>
  <c r="B578" i="4"/>
  <c r="B579" i="4"/>
  <c r="B580" i="4"/>
  <c r="B581" i="4"/>
  <c r="B582" i="4"/>
  <c r="B583" i="4"/>
  <c r="B584" i="4"/>
  <c r="B585" i="4"/>
  <c r="B586" i="4"/>
  <c r="B587" i="4"/>
  <c r="B588" i="4"/>
  <c r="B589" i="4"/>
  <c r="B590" i="4"/>
  <c r="B591" i="4"/>
  <c r="B592" i="4"/>
  <c r="B593" i="4"/>
  <c r="B594" i="4"/>
  <c r="B595" i="4"/>
  <c r="B596" i="4"/>
  <c r="B597" i="4"/>
  <c r="B598" i="4"/>
  <c r="B599" i="4"/>
  <c r="B600" i="4"/>
  <c r="B601" i="4"/>
  <c r="B602" i="4"/>
  <c r="B603" i="4"/>
  <c r="B604" i="4"/>
  <c r="B605" i="4"/>
  <c r="B606" i="4"/>
  <c r="B607" i="4"/>
  <c r="B608" i="4"/>
  <c r="B609" i="4"/>
  <c r="B610" i="4"/>
  <c r="B611" i="4"/>
  <c r="B612" i="4"/>
  <c r="B613" i="4"/>
  <c r="B614" i="4"/>
  <c r="B615" i="4"/>
  <c r="B616" i="4"/>
  <c r="B617" i="4"/>
  <c r="B618" i="4"/>
  <c r="B619" i="4"/>
  <c r="B620" i="4"/>
  <c r="B621" i="4"/>
  <c r="B622" i="4"/>
  <c r="B623" i="4"/>
  <c r="B624" i="4"/>
  <c r="B625" i="4"/>
  <c r="B626" i="4"/>
  <c r="B627" i="4"/>
  <c r="B628" i="4"/>
  <c r="B629" i="4"/>
  <c r="B630" i="4"/>
  <c r="B631" i="4"/>
  <c r="B632" i="4"/>
  <c r="B633" i="4"/>
  <c r="B634" i="4"/>
  <c r="B635" i="4"/>
  <c r="B636" i="4"/>
  <c r="B637" i="4"/>
  <c r="B638" i="4"/>
  <c r="B639" i="4"/>
  <c r="B640" i="4"/>
  <c r="B641" i="4"/>
  <c r="B642" i="4"/>
  <c r="B643" i="4"/>
  <c r="B644" i="4"/>
  <c r="B645" i="4"/>
  <c r="B646" i="4"/>
  <c r="B647" i="4"/>
  <c r="B648" i="4"/>
  <c r="B649" i="4"/>
  <c r="B650" i="4"/>
  <c r="B651" i="4"/>
  <c r="B652" i="4"/>
  <c r="B653" i="4"/>
  <c r="B654" i="4"/>
  <c r="B655" i="4"/>
  <c r="B656" i="4"/>
  <c r="B657" i="4"/>
  <c r="B658" i="4"/>
  <c r="B659" i="4"/>
  <c r="B660" i="4"/>
  <c r="B661" i="4"/>
  <c r="B662" i="4"/>
  <c r="B663" i="4"/>
  <c r="B664" i="4"/>
  <c r="B665" i="4"/>
  <c r="B666" i="4"/>
  <c r="B667" i="4"/>
  <c r="B668" i="4"/>
  <c r="B669" i="4"/>
  <c r="B670" i="4"/>
  <c r="B671" i="4"/>
  <c r="B672" i="4"/>
  <c r="B673" i="4"/>
  <c r="B674" i="4"/>
  <c r="B675" i="4"/>
  <c r="B676" i="4"/>
  <c r="B678" i="4"/>
  <c r="B679" i="4"/>
  <c r="B680" i="4"/>
  <c r="B681" i="4"/>
  <c r="B482" i="4"/>
  <c r="K482" i="4" s="1"/>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8" i="4"/>
  <c r="K469" i="4"/>
  <c r="K470" i="4"/>
  <c r="K471" i="4"/>
  <c r="H1101" i="4"/>
  <c r="H1104" i="4"/>
  <c r="H1114" i="4"/>
  <c r="H1120" i="4"/>
  <c r="H1128" i="4"/>
  <c r="F1443" i="4"/>
  <c r="E1443" i="4"/>
  <c r="D1443" i="4"/>
  <c r="F1355" i="4"/>
  <c r="E1355" i="4"/>
  <c r="D1355" i="4"/>
  <c r="C1355" i="4"/>
  <c r="C82" i="4"/>
  <c r="C172" i="4"/>
  <c r="C83" i="4"/>
  <c r="C173" i="4"/>
  <c r="F173" i="4"/>
  <c r="C84" i="4"/>
  <c r="C174" i="4"/>
  <c r="H174" i="4"/>
  <c r="C85" i="4"/>
  <c r="C175" i="4"/>
  <c r="H175" i="4"/>
  <c r="C86" i="4"/>
  <c r="D82" i="4"/>
  <c r="D83" i="4"/>
  <c r="D84" i="4"/>
  <c r="D85" i="4"/>
  <c r="D86" i="4"/>
  <c r="D97" i="4"/>
  <c r="D99" i="4"/>
  <c r="D100" i="4"/>
  <c r="D101" i="4"/>
  <c r="D102" i="4"/>
  <c r="D105" i="4"/>
  <c r="D106" i="4"/>
  <c r="D111" i="4"/>
  <c r="D112" i="4"/>
  <c r="D114" i="4"/>
  <c r="D117" i="4"/>
  <c r="D118" i="4"/>
  <c r="D119" i="4"/>
  <c r="D120" i="4"/>
  <c r="D122" i="4"/>
  <c r="D123" i="4"/>
  <c r="D124" i="4"/>
  <c r="D126" i="4"/>
  <c r="D128" i="4"/>
  <c r="D129" i="4"/>
  <c r="D130" i="4"/>
  <c r="D135" i="4"/>
  <c r="D136" i="4"/>
  <c r="D137" i="4"/>
  <c r="D138" i="4"/>
  <c r="D140" i="4"/>
  <c r="D141" i="4"/>
  <c r="D144" i="4"/>
  <c r="D146" i="4"/>
  <c r="D147" i="4"/>
  <c r="D150" i="4"/>
  <c r="D152" i="4"/>
  <c r="D153" i="4"/>
  <c r="D154" i="4"/>
  <c r="D155" i="4"/>
  <c r="D156" i="4"/>
  <c r="D158" i="4"/>
  <c r="D159" i="4"/>
  <c r="D160" i="4"/>
  <c r="D162" i="4"/>
  <c r="D165" i="4"/>
  <c r="D168" i="4"/>
  <c r="D170" i="4"/>
  <c r="D171" i="4"/>
  <c r="D172" i="4"/>
  <c r="H611" i="3"/>
  <c r="G721" i="3"/>
  <c r="J721" i="3"/>
  <c r="H612" i="3"/>
  <c r="G722" i="3"/>
  <c r="J722" i="3"/>
  <c r="H613" i="3"/>
  <c r="G723" i="3"/>
  <c r="J723" i="3"/>
  <c r="H614" i="3"/>
  <c r="G724" i="3"/>
  <c r="J724" i="3"/>
  <c r="H615" i="3"/>
  <c r="G725" i="3"/>
  <c r="J725" i="3"/>
  <c r="H616" i="3"/>
  <c r="G726" i="3"/>
  <c r="J726" i="3"/>
  <c r="H617" i="3"/>
  <c r="G727" i="3"/>
  <c r="J727" i="3"/>
  <c r="H618" i="3"/>
  <c r="G728" i="3"/>
  <c r="J728" i="3"/>
  <c r="H619" i="3"/>
  <c r="G729" i="3"/>
  <c r="J729" i="3"/>
  <c r="H620" i="3"/>
  <c r="G730" i="3"/>
  <c r="J730" i="3"/>
  <c r="H621" i="3"/>
  <c r="G731" i="3"/>
  <c r="J731" i="3"/>
  <c r="H622" i="3"/>
  <c r="G732" i="3"/>
  <c r="J732" i="3"/>
  <c r="H623" i="3"/>
  <c r="G733" i="3"/>
  <c r="J733" i="3"/>
  <c r="H624" i="3"/>
  <c r="G734" i="3"/>
  <c r="J734" i="3"/>
  <c r="H625" i="3"/>
  <c r="G735" i="3"/>
  <c r="J735" i="3"/>
  <c r="H626" i="3"/>
  <c r="G736" i="3"/>
  <c r="J736" i="3"/>
  <c r="H627" i="3"/>
  <c r="G737" i="3"/>
  <c r="J737" i="3"/>
  <c r="H628" i="3"/>
  <c r="G738" i="3"/>
  <c r="J738" i="3"/>
  <c r="H629" i="3"/>
  <c r="G739" i="3"/>
  <c r="J739" i="3"/>
  <c r="H630" i="3"/>
  <c r="G740" i="3"/>
  <c r="J740" i="3"/>
  <c r="H631" i="3"/>
  <c r="G741" i="3"/>
  <c r="J741" i="3"/>
  <c r="H632" i="3"/>
  <c r="G742" i="3"/>
  <c r="J742" i="3"/>
  <c r="H633" i="3"/>
  <c r="G743" i="3"/>
  <c r="J743" i="3"/>
  <c r="H634" i="3"/>
  <c r="G744" i="3"/>
  <c r="J744" i="3"/>
  <c r="H635" i="3"/>
  <c r="G745" i="3"/>
  <c r="J745" i="3"/>
  <c r="H636" i="3"/>
  <c r="G746" i="3"/>
  <c r="J746" i="3"/>
  <c r="H637" i="3"/>
  <c r="G747" i="3"/>
  <c r="J747" i="3"/>
  <c r="H638" i="3"/>
  <c r="G748" i="3"/>
  <c r="J748" i="3"/>
  <c r="H639" i="3"/>
  <c r="G749" i="3"/>
  <c r="J749" i="3"/>
  <c r="H640" i="3"/>
  <c r="G750" i="3"/>
  <c r="J750" i="3"/>
  <c r="H641" i="3"/>
  <c r="G751" i="3"/>
  <c r="J751" i="3"/>
  <c r="H642" i="3"/>
  <c r="G752" i="3"/>
  <c r="J752" i="3"/>
  <c r="H643" i="3"/>
  <c r="G753" i="3"/>
  <c r="J753" i="3"/>
  <c r="H644" i="3"/>
  <c r="G754" i="3"/>
  <c r="J754" i="3"/>
  <c r="H645" i="3"/>
  <c r="G755" i="3"/>
  <c r="J755" i="3"/>
  <c r="H646" i="3"/>
  <c r="G756" i="3"/>
  <c r="J756" i="3"/>
  <c r="H647" i="3"/>
  <c r="G757" i="3"/>
  <c r="J757" i="3"/>
  <c r="H648" i="3"/>
  <c r="G758" i="3"/>
  <c r="J758" i="3"/>
  <c r="H649" i="3"/>
  <c r="G759" i="3"/>
  <c r="J759" i="3"/>
  <c r="H650" i="3"/>
  <c r="G760" i="3"/>
  <c r="J760" i="3"/>
  <c r="H651" i="3"/>
  <c r="G761" i="3"/>
  <c r="J761" i="3"/>
  <c r="H652" i="3"/>
  <c r="G762" i="3"/>
  <c r="J762" i="3"/>
  <c r="H653" i="3"/>
  <c r="G763" i="3"/>
  <c r="J763" i="3"/>
  <c r="H654" i="3"/>
  <c r="G764" i="3"/>
  <c r="J764" i="3"/>
  <c r="H655" i="3"/>
  <c r="G765" i="3"/>
  <c r="J765" i="3"/>
  <c r="H656" i="3"/>
  <c r="G766" i="3"/>
  <c r="J766" i="3"/>
  <c r="H657" i="3"/>
  <c r="G767" i="3"/>
  <c r="J767" i="3"/>
  <c r="H658" i="3"/>
  <c r="G768" i="3"/>
  <c r="J768" i="3"/>
  <c r="H659" i="3"/>
  <c r="G769" i="3"/>
  <c r="J769" i="3"/>
  <c r="H660" i="3"/>
  <c r="G770" i="3"/>
  <c r="J770" i="3"/>
  <c r="H661" i="3"/>
  <c r="G771" i="3"/>
  <c r="J771" i="3"/>
  <c r="H662" i="3"/>
  <c r="G772" i="3"/>
  <c r="J772" i="3"/>
  <c r="H663" i="3"/>
  <c r="G773" i="3"/>
  <c r="J773" i="3"/>
  <c r="H664" i="3"/>
  <c r="G774" i="3"/>
  <c r="J774" i="3"/>
  <c r="H665" i="3"/>
  <c r="G775" i="3"/>
  <c r="J775" i="3"/>
  <c r="H666" i="3"/>
  <c r="G776" i="3"/>
  <c r="J776" i="3"/>
  <c r="H667" i="3"/>
  <c r="G777" i="3"/>
  <c r="J777" i="3"/>
  <c r="H668" i="3"/>
  <c r="G778" i="3"/>
  <c r="J778" i="3"/>
  <c r="H669" i="3"/>
  <c r="G779" i="3"/>
  <c r="J779" i="3"/>
  <c r="H670" i="3"/>
  <c r="G780" i="3"/>
  <c r="J780" i="3"/>
  <c r="H671" i="3"/>
  <c r="G781" i="3"/>
  <c r="J781" i="3"/>
  <c r="H672" i="3"/>
  <c r="G782" i="3"/>
  <c r="J782" i="3"/>
  <c r="H673" i="3"/>
  <c r="G783" i="3"/>
  <c r="J783" i="3"/>
  <c r="H674" i="3"/>
  <c r="G784" i="3"/>
  <c r="J784" i="3"/>
  <c r="H675" i="3"/>
  <c r="G785" i="3"/>
  <c r="J785" i="3"/>
  <c r="H676" i="3"/>
  <c r="G786" i="3"/>
  <c r="J786" i="3"/>
  <c r="H677" i="3"/>
  <c r="G787" i="3"/>
  <c r="J787" i="3"/>
  <c r="H678" i="3"/>
  <c r="G788" i="3"/>
  <c r="J788" i="3"/>
  <c r="H679" i="3"/>
  <c r="G789" i="3"/>
  <c r="J789" i="3"/>
  <c r="H680" i="3"/>
  <c r="G790" i="3"/>
  <c r="J790" i="3"/>
  <c r="H681" i="3"/>
  <c r="G791" i="3"/>
  <c r="J791" i="3"/>
  <c r="H682" i="3"/>
  <c r="G792" i="3"/>
  <c r="J792" i="3"/>
  <c r="H683" i="3"/>
  <c r="G793" i="3"/>
  <c r="J793" i="3"/>
  <c r="H684" i="3"/>
  <c r="G794" i="3"/>
  <c r="J794" i="3"/>
  <c r="H685" i="3"/>
  <c r="G795" i="3"/>
  <c r="J795" i="3"/>
  <c r="H686" i="3"/>
  <c r="G796" i="3"/>
  <c r="J796" i="3"/>
  <c r="H687" i="3"/>
  <c r="G797" i="3"/>
  <c r="J797" i="3"/>
  <c r="H688" i="3"/>
  <c r="G798" i="3"/>
  <c r="J798" i="3"/>
  <c r="H689" i="3"/>
  <c r="G799" i="3"/>
  <c r="J799" i="3"/>
  <c r="H690" i="3"/>
  <c r="G800" i="3"/>
  <c r="J800" i="3"/>
  <c r="H691" i="3"/>
  <c r="G801" i="3"/>
  <c r="J801" i="3"/>
  <c r="H692" i="3"/>
  <c r="G802" i="3"/>
  <c r="J802" i="3"/>
  <c r="H693" i="3"/>
  <c r="G803" i="3"/>
  <c r="J803" i="3"/>
  <c r="H694" i="3"/>
  <c r="G804" i="3"/>
  <c r="J804" i="3"/>
  <c r="H695" i="3"/>
  <c r="G805" i="3"/>
  <c r="J805" i="3"/>
  <c r="H696" i="3"/>
  <c r="G806" i="3"/>
  <c r="J806" i="3"/>
  <c r="H697" i="3"/>
  <c r="G807" i="3"/>
  <c r="J807" i="3"/>
  <c r="H698" i="3"/>
  <c r="G808" i="3"/>
  <c r="J808" i="3"/>
  <c r="H699" i="3"/>
  <c r="G809" i="3"/>
  <c r="J809" i="3"/>
  <c r="H700" i="3"/>
  <c r="G810" i="3"/>
  <c r="J810" i="3"/>
  <c r="H701" i="3"/>
  <c r="G811" i="3"/>
  <c r="J811" i="3"/>
  <c r="H702" i="3"/>
  <c r="G812" i="3"/>
  <c r="J812" i="3"/>
  <c r="H703" i="3"/>
  <c r="G813" i="3"/>
  <c r="J813" i="3"/>
  <c r="H704" i="3"/>
  <c r="G814" i="3"/>
  <c r="J814" i="3"/>
  <c r="H705" i="3"/>
  <c r="G815" i="3"/>
  <c r="J815" i="3"/>
  <c r="H706" i="3"/>
  <c r="G816" i="3"/>
  <c r="J816" i="3"/>
  <c r="D608" i="3"/>
  <c r="D718" i="3"/>
  <c r="E608" i="3"/>
  <c r="E718" i="3"/>
  <c r="D609" i="3"/>
  <c r="D719" i="3"/>
  <c r="E609" i="3"/>
  <c r="E719" i="3"/>
  <c r="D610" i="3"/>
  <c r="D720" i="3"/>
  <c r="E610" i="3"/>
  <c r="E720" i="3"/>
  <c r="C611" i="3"/>
  <c r="C721" i="3"/>
  <c r="D611" i="3"/>
  <c r="D721" i="3"/>
  <c r="E611" i="3"/>
  <c r="E721" i="3"/>
  <c r="C612" i="3"/>
  <c r="C722" i="3"/>
  <c r="D612" i="3"/>
  <c r="D722" i="3"/>
  <c r="E612" i="3"/>
  <c r="E722" i="3"/>
  <c r="C613" i="3"/>
  <c r="C723" i="3"/>
  <c r="D613" i="3"/>
  <c r="D723" i="3"/>
  <c r="E613" i="3"/>
  <c r="E723" i="3"/>
  <c r="C614" i="3"/>
  <c r="C724" i="3"/>
  <c r="D614" i="3"/>
  <c r="D724" i="3"/>
  <c r="E614" i="3"/>
  <c r="E724" i="3"/>
  <c r="C615" i="3"/>
  <c r="C725" i="3"/>
  <c r="D615" i="3"/>
  <c r="D725" i="3"/>
  <c r="E615" i="3"/>
  <c r="E725" i="3"/>
  <c r="C616" i="3"/>
  <c r="C726" i="3"/>
  <c r="D616" i="3"/>
  <c r="D726" i="3"/>
  <c r="E616" i="3"/>
  <c r="E726" i="3"/>
  <c r="C617" i="3"/>
  <c r="C727" i="3"/>
  <c r="D617" i="3"/>
  <c r="D727" i="3"/>
  <c r="E617" i="3"/>
  <c r="E727" i="3"/>
  <c r="C618" i="3"/>
  <c r="C728" i="3"/>
  <c r="D618" i="3"/>
  <c r="D728" i="3"/>
  <c r="E618" i="3"/>
  <c r="E728" i="3"/>
  <c r="C619" i="3"/>
  <c r="C729" i="3"/>
  <c r="D619" i="3"/>
  <c r="D729" i="3"/>
  <c r="E619" i="3"/>
  <c r="E729" i="3"/>
  <c r="C620" i="3"/>
  <c r="C730" i="3"/>
  <c r="D620" i="3"/>
  <c r="D730" i="3"/>
  <c r="E620" i="3"/>
  <c r="E730" i="3"/>
  <c r="C621" i="3"/>
  <c r="C731" i="3"/>
  <c r="D621" i="3"/>
  <c r="D731" i="3"/>
  <c r="E621" i="3"/>
  <c r="E731" i="3"/>
  <c r="C622" i="3"/>
  <c r="C732" i="3"/>
  <c r="D622" i="3"/>
  <c r="D732" i="3"/>
  <c r="E622" i="3"/>
  <c r="E732" i="3"/>
  <c r="C623" i="3"/>
  <c r="C733" i="3"/>
  <c r="D623" i="3"/>
  <c r="D733" i="3"/>
  <c r="E623" i="3"/>
  <c r="E733" i="3"/>
  <c r="C624" i="3"/>
  <c r="C734" i="3"/>
  <c r="D624" i="3"/>
  <c r="D734" i="3"/>
  <c r="E624" i="3"/>
  <c r="E734" i="3"/>
  <c r="C625" i="3"/>
  <c r="C735" i="3"/>
  <c r="D625" i="3"/>
  <c r="D735" i="3"/>
  <c r="E625" i="3"/>
  <c r="E735" i="3"/>
  <c r="C626" i="3"/>
  <c r="C736" i="3"/>
  <c r="D626" i="3"/>
  <c r="D736" i="3"/>
  <c r="E626" i="3"/>
  <c r="E736" i="3"/>
  <c r="C627" i="3"/>
  <c r="C737" i="3"/>
  <c r="D627" i="3"/>
  <c r="D737" i="3"/>
  <c r="E627" i="3"/>
  <c r="E737" i="3"/>
  <c r="C628" i="3"/>
  <c r="C738" i="3"/>
  <c r="D628" i="3"/>
  <c r="D738" i="3"/>
  <c r="E628" i="3"/>
  <c r="E738" i="3"/>
  <c r="C629" i="3"/>
  <c r="C739" i="3"/>
  <c r="D629" i="3"/>
  <c r="D739" i="3"/>
  <c r="E629" i="3"/>
  <c r="E739" i="3"/>
  <c r="C630" i="3"/>
  <c r="C740" i="3"/>
  <c r="D630" i="3"/>
  <c r="D740" i="3"/>
  <c r="E630" i="3"/>
  <c r="E740" i="3"/>
  <c r="C631" i="3"/>
  <c r="C741" i="3"/>
  <c r="D631" i="3"/>
  <c r="D741" i="3"/>
  <c r="E631" i="3"/>
  <c r="E741" i="3"/>
  <c r="C632" i="3"/>
  <c r="C742" i="3"/>
  <c r="D632" i="3"/>
  <c r="D742" i="3"/>
  <c r="E632" i="3"/>
  <c r="E742" i="3"/>
  <c r="C633" i="3"/>
  <c r="C743" i="3"/>
  <c r="D633" i="3"/>
  <c r="D743" i="3"/>
  <c r="E633" i="3"/>
  <c r="E743" i="3"/>
  <c r="C634" i="3"/>
  <c r="C744" i="3"/>
  <c r="D634" i="3"/>
  <c r="D744" i="3"/>
  <c r="E634" i="3"/>
  <c r="E744" i="3"/>
  <c r="C635" i="3"/>
  <c r="C745" i="3"/>
  <c r="D635" i="3"/>
  <c r="D745" i="3"/>
  <c r="E635" i="3"/>
  <c r="E745" i="3"/>
  <c r="C636" i="3"/>
  <c r="C746" i="3"/>
  <c r="D636" i="3"/>
  <c r="D746" i="3"/>
  <c r="E636" i="3"/>
  <c r="E746" i="3"/>
  <c r="C637" i="3"/>
  <c r="C747" i="3"/>
  <c r="D637" i="3"/>
  <c r="D747" i="3"/>
  <c r="E637" i="3"/>
  <c r="E747" i="3"/>
  <c r="C638" i="3"/>
  <c r="C748" i="3"/>
  <c r="D638" i="3"/>
  <c r="D748" i="3"/>
  <c r="E638" i="3"/>
  <c r="E748" i="3"/>
  <c r="C639" i="3"/>
  <c r="C749" i="3"/>
  <c r="D639" i="3"/>
  <c r="D749" i="3"/>
  <c r="E639" i="3"/>
  <c r="E749" i="3"/>
  <c r="C640" i="3"/>
  <c r="C750" i="3"/>
  <c r="D640" i="3"/>
  <c r="D750" i="3"/>
  <c r="E640" i="3"/>
  <c r="E750" i="3"/>
  <c r="C641" i="3"/>
  <c r="C751" i="3"/>
  <c r="D641" i="3"/>
  <c r="D751" i="3"/>
  <c r="E641" i="3"/>
  <c r="E751" i="3"/>
  <c r="C642" i="3"/>
  <c r="C752" i="3"/>
  <c r="D642" i="3"/>
  <c r="D752" i="3"/>
  <c r="E642" i="3"/>
  <c r="E752" i="3"/>
  <c r="C643" i="3"/>
  <c r="C753" i="3"/>
  <c r="D643" i="3"/>
  <c r="D753" i="3"/>
  <c r="E643" i="3"/>
  <c r="E753" i="3"/>
  <c r="C644" i="3"/>
  <c r="C754" i="3"/>
  <c r="D644" i="3"/>
  <c r="D754" i="3"/>
  <c r="E644" i="3"/>
  <c r="E754" i="3"/>
  <c r="C645" i="3"/>
  <c r="C755" i="3"/>
  <c r="D645" i="3"/>
  <c r="D755" i="3"/>
  <c r="E645" i="3"/>
  <c r="E755" i="3"/>
  <c r="C646" i="3"/>
  <c r="C756" i="3"/>
  <c r="D646" i="3"/>
  <c r="D756" i="3"/>
  <c r="E646" i="3"/>
  <c r="E756" i="3"/>
  <c r="C647" i="3"/>
  <c r="C757" i="3"/>
  <c r="D647" i="3"/>
  <c r="D757" i="3"/>
  <c r="E647" i="3"/>
  <c r="E757" i="3"/>
  <c r="C648" i="3"/>
  <c r="C758" i="3"/>
  <c r="D648" i="3"/>
  <c r="D758" i="3"/>
  <c r="E648" i="3"/>
  <c r="E758" i="3"/>
  <c r="C649" i="3"/>
  <c r="C759" i="3"/>
  <c r="D649" i="3"/>
  <c r="D759" i="3"/>
  <c r="E649" i="3"/>
  <c r="E759" i="3"/>
  <c r="C650" i="3"/>
  <c r="C760" i="3"/>
  <c r="D650" i="3"/>
  <c r="D760" i="3"/>
  <c r="E650" i="3"/>
  <c r="E760" i="3"/>
  <c r="C651" i="3"/>
  <c r="C761" i="3"/>
  <c r="D651" i="3"/>
  <c r="D761" i="3"/>
  <c r="E651" i="3"/>
  <c r="E761" i="3"/>
  <c r="C652" i="3"/>
  <c r="C762" i="3"/>
  <c r="D652" i="3"/>
  <c r="D762" i="3"/>
  <c r="E652" i="3"/>
  <c r="E762" i="3"/>
  <c r="C653" i="3"/>
  <c r="C763" i="3"/>
  <c r="D653" i="3"/>
  <c r="D763" i="3"/>
  <c r="E653" i="3"/>
  <c r="E763" i="3"/>
  <c r="C654" i="3"/>
  <c r="C764" i="3"/>
  <c r="D654" i="3"/>
  <c r="D764" i="3"/>
  <c r="E654" i="3"/>
  <c r="E764" i="3"/>
  <c r="C655" i="3"/>
  <c r="C765" i="3"/>
  <c r="D655" i="3"/>
  <c r="D765" i="3"/>
  <c r="E655" i="3"/>
  <c r="E765" i="3"/>
  <c r="C656" i="3"/>
  <c r="C766" i="3"/>
  <c r="D656" i="3"/>
  <c r="D766" i="3"/>
  <c r="E656" i="3"/>
  <c r="E766" i="3"/>
  <c r="C657" i="3"/>
  <c r="C767" i="3"/>
  <c r="D657" i="3"/>
  <c r="D767" i="3"/>
  <c r="E657" i="3"/>
  <c r="E767" i="3"/>
  <c r="C658" i="3"/>
  <c r="C768" i="3"/>
  <c r="D658" i="3"/>
  <c r="D768" i="3"/>
  <c r="E658" i="3"/>
  <c r="E768" i="3"/>
  <c r="C659" i="3"/>
  <c r="C769" i="3"/>
  <c r="D659" i="3"/>
  <c r="D769" i="3"/>
  <c r="E659" i="3"/>
  <c r="E769" i="3"/>
  <c r="C660" i="3"/>
  <c r="C770" i="3"/>
  <c r="D660" i="3"/>
  <c r="D770" i="3"/>
  <c r="E660" i="3"/>
  <c r="E770" i="3"/>
  <c r="C661" i="3"/>
  <c r="C771" i="3"/>
  <c r="D661" i="3"/>
  <c r="D771" i="3"/>
  <c r="E661" i="3"/>
  <c r="E771" i="3"/>
  <c r="C662" i="3"/>
  <c r="C772" i="3"/>
  <c r="D662" i="3"/>
  <c r="D772" i="3"/>
  <c r="E662" i="3"/>
  <c r="E772" i="3"/>
  <c r="C663" i="3"/>
  <c r="C773" i="3"/>
  <c r="D663" i="3"/>
  <c r="D773" i="3"/>
  <c r="E663" i="3"/>
  <c r="E773" i="3"/>
  <c r="C664" i="3"/>
  <c r="C774" i="3"/>
  <c r="D664" i="3"/>
  <c r="D774" i="3"/>
  <c r="E664" i="3"/>
  <c r="E774" i="3"/>
  <c r="C665" i="3"/>
  <c r="C775" i="3"/>
  <c r="D665" i="3"/>
  <c r="D775" i="3"/>
  <c r="E665" i="3"/>
  <c r="E775" i="3"/>
  <c r="C666" i="3"/>
  <c r="C776" i="3"/>
  <c r="D666" i="3"/>
  <c r="D776" i="3"/>
  <c r="E666" i="3"/>
  <c r="E776" i="3"/>
  <c r="C667" i="3"/>
  <c r="C777" i="3"/>
  <c r="D667" i="3"/>
  <c r="D777" i="3"/>
  <c r="E667" i="3"/>
  <c r="E777" i="3"/>
  <c r="C668" i="3"/>
  <c r="C778" i="3"/>
  <c r="D668" i="3"/>
  <c r="D778" i="3"/>
  <c r="E668" i="3"/>
  <c r="E778" i="3"/>
  <c r="C669" i="3"/>
  <c r="C779" i="3"/>
  <c r="D669" i="3"/>
  <c r="D779" i="3"/>
  <c r="E669" i="3"/>
  <c r="E779" i="3"/>
  <c r="C670" i="3"/>
  <c r="C780" i="3"/>
  <c r="D670" i="3"/>
  <c r="D780" i="3"/>
  <c r="E670" i="3"/>
  <c r="E780" i="3"/>
  <c r="C671" i="3"/>
  <c r="C781" i="3"/>
  <c r="D671" i="3"/>
  <c r="D781" i="3"/>
  <c r="E671" i="3"/>
  <c r="E781" i="3"/>
  <c r="C672" i="3"/>
  <c r="C782" i="3"/>
  <c r="D672" i="3"/>
  <c r="D782" i="3"/>
  <c r="E672" i="3"/>
  <c r="E782" i="3"/>
  <c r="C673" i="3"/>
  <c r="C783" i="3"/>
  <c r="D673" i="3"/>
  <c r="D783" i="3"/>
  <c r="E673" i="3"/>
  <c r="E783" i="3"/>
  <c r="C674" i="3"/>
  <c r="C784" i="3"/>
  <c r="D674" i="3"/>
  <c r="D784" i="3"/>
  <c r="E674" i="3"/>
  <c r="E784" i="3"/>
  <c r="C675" i="3"/>
  <c r="C785" i="3"/>
  <c r="D675" i="3"/>
  <c r="D785" i="3"/>
  <c r="E675" i="3"/>
  <c r="E785" i="3"/>
  <c r="C676" i="3"/>
  <c r="C786" i="3"/>
  <c r="D676" i="3"/>
  <c r="D786" i="3"/>
  <c r="E676" i="3"/>
  <c r="E786" i="3"/>
  <c r="C677" i="3"/>
  <c r="C787" i="3"/>
  <c r="D677" i="3"/>
  <c r="D787" i="3"/>
  <c r="E677" i="3"/>
  <c r="E787" i="3"/>
  <c r="C678" i="3"/>
  <c r="C788" i="3"/>
  <c r="D678" i="3"/>
  <c r="D788" i="3"/>
  <c r="E678" i="3"/>
  <c r="E788" i="3"/>
  <c r="C679" i="3"/>
  <c r="C789" i="3"/>
  <c r="D679" i="3"/>
  <c r="D789" i="3"/>
  <c r="E679" i="3"/>
  <c r="E789" i="3"/>
  <c r="C680" i="3"/>
  <c r="C790" i="3"/>
  <c r="D680" i="3"/>
  <c r="D790" i="3"/>
  <c r="E680" i="3"/>
  <c r="E790" i="3"/>
  <c r="C681" i="3"/>
  <c r="C791" i="3"/>
  <c r="D681" i="3"/>
  <c r="D791" i="3"/>
  <c r="E681" i="3"/>
  <c r="E791" i="3"/>
  <c r="C682" i="3"/>
  <c r="C792" i="3"/>
  <c r="D682" i="3"/>
  <c r="D792" i="3"/>
  <c r="E682" i="3"/>
  <c r="E792" i="3"/>
  <c r="C683" i="3"/>
  <c r="C793" i="3"/>
  <c r="D683" i="3"/>
  <c r="D793" i="3"/>
  <c r="E683" i="3"/>
  <c r="E793" i="3"/>
  <c r="C684" i="3"/>
  <c r="C794" i="3"/>
  <c r="D684" i="3"/>
  <c r="D794" i="3"/>
  <c r="E684" i="3"/>
  <c r="E794" i="3"/>
  <c r="C685" i="3"/>
  <c r="C795" i="3"/>
  <c r="D685" i="3"/>
  <c r="D795" i="3"/>
  <c r="E685" i="3"/>
  <c r="E795" i="3"/>
  <c r="C686" i="3"/>
  <c r="C796" i="3"/>
  <c r="D686" i="3"/>
  <c r="D796" i="3"/>
  <c r="E686" i="3"/>
  <c r="E796" i="3"/>
  <c r="C687" i="3"/>
  <c r="C797" i="3"/>
  <c r="D687" i="3"/>
  <c r="D797" i="3"/>
  <c r="E687" i="3"/>
  <c r="E797" i="3"/>
  <c r="C688" i="3"/>
  <c r="C798" i="3"/>
  <c r="D688" i="3"/>
  <c r="D798" i="3"/>
  <c r="E688" i="3"/>
  <c r="E798" i="3"/>
  <c r="C689" i="3"/>
  <c r="C799" i="3"/>
  <c r="D689" i="3"/>
  <c r="D799" i="3"/>
  <c r="E689" i="3"/>
  <c r="E799" i="3"/>
  <c r="C690" i="3"/>
  <c r="C800" i="3"/>
  <c r="D690" i="3"/>
  <c r="D800" i="3"/>
  <c r="E690" i="3"/>
  <c r="E800" i="3"/>
  <c r="C691" i="3"/>
  <c r="C801" i="3"/>
  <c r="D691" i="3"/>
  <c r="D801" i="3"/>
  <c r="E691" i="3"/>
  <c r="E801" i="3"/>
  <c r="C692" i="3"/>
  <c r="C802" i="3"/>
  <c r="D692" i="3"/>
  <c r="D802" i="3"/>
  <c r="E692" i="3"/>
  <c r="E802" i="3"/>
  <c r="C693" i="3"/>
  <c r="C803" i="3"/>
  <c r="D693" i="3"/>
  <c r="D803" i="3"/>
  <c r="E693" i="3"/>
  <c r="E803" i="3"/>
  <c r="C694" i="3"/>
  <c r="C804" i="3"/>
  <c r="D694" i="3"/>
  <c r="D804" i="3"/>
  <c r="E694" i="3"/>
  <c r="E804" i="3"/>
  <c r="C695" i="3"/>
  <c r="C805" i="3"/>
  <c r="D695" i="3"/>
  <c r="D805" i="3"/>
  <c r="E695" i="3"/>
  <c r="E805" i="3"/>
  <c r="C696" i="3"/>
  <c r="C806" i="3"/>
  <c r="D696" i="3"/>
  <c r="D806" i="3"/>
  <c r="E696" i="3"/>
  <c r="E806" i="3"/>
  <c r="C697" i="3"/>
  <c r="C807" i="3"/>
  <c r="D697" i="3"/>
  <c r="D807" i="3"/>
  <c r="E697" i="3"/>
  <c r="E807" i="3"/>
  <c r="C698" i="3"/>
  <c r="C808" i="3"/>
  <c r="D698" i="3"/>
  <c r="D808" i="3"/>
  <c r="E698" i="3"/>
  <c r="E808" i="3"/>
  <c r="C699" i="3"/>
  <c r="C809" i="3"/>
  <c r="D699" i="3"/>
  <c r="D809" i="3"/>
  <c r="E699" i="3"/>
  <c r="E809" i="3"/>
  <c r="C700" i="3"/>
  <c r="C810" i="3"/>
  <c r="D700" i="3"/>
  <c r="D810" i="3"/>
  <c r="E700" i="3"/>
  <c r="E810" i="3"/>
  <c r="C701" i="3"/>
  <c r="C811" i="3"/>
  <c r="D701" i="3"/>
  <c r="D811" i="3"/>
  <c r="E701" i="3"/>
  <c r="E811" i="3"/>
  <c r="C702" i="3"/>
  <c r="C812" i="3"/>
  <c r="D702" i="3"/>
  <c r="D812" i="3"/>
  <c r="E702" i="3"/>
  <c r="E812" i="3"/>
  <c r="C703" i="3"/>
  <c r="C813" i="3"/>
  <c r="D703" i="3"/>
  <c r="D813" i="3"/>
  <c r="E703" i="3"/>
  <c r="E813" i="3"/>
  <c r="C704" i="3"/>
  <c r="C814" i="3"/>
  <c r="D704" i="3"/>
  <c r="D814" i="3"/>
  <c r="E704" i="3"/>
  <c r="E814" i="3"/>
  <c r="C705" i="3"/>
  <c r="C815" i="3"/>
  <c r="D705" i="3"/>
  <c r="D815" i="3"/>
  <c r="E705" i="3"/>
  <c r="E815" i="3"/>
  <c r="C706" i="3"/>
  <c r="C816" i="3"/>
  <c r="D706" i="3"/>
  <c r="D816" i="3"/>
  <c r="E706" i="3"/>
  <c r="E816" i="3"/>
  <c r="N324" i="3"/>
  <c r="C1189" i="4"/>
  <c r="C1202" i="4"/>
  <c r="C1208" i="4"/>
  <c r="C1216" i="4"/>
  <c r="C1232" i="4"/>
  <c r="C1234" i="4"/>
  <c r="C1240" i="4"/>
  <c r="C1250" i="4"/>
  <c r="C1258" i="4"/>
  <c r="C1261" i="4"/>
  <c r="F1101" i="4"/>
  <c r="F1104" i="4"/>
  <c r="F1114" i="4"/>
  <c r="F1120" i="4"/>
  <c r="F1128" i="4"/>
  <c r="C273" i="4"/>
  <c r="C688" i="4"/>
  <c r="C274" i="4"/>
  <c r="C894" i="4"/>
  <c r="C275" i="4"/>
  <c r="C895" i="4"/>
  <c r="C276" i="4"/>
  <c r="C896" i="4"/>
  <c r="C277" i="4"/>
  <c r="C487" i="4"/>
  <c r="C278" i="4"/>
  <c r="C898" i="4"/>
  <c r="C279" i="4"/>
  <c r="C899" i="4"/>
  <c r="C280" i="4"/>
  <c r="C490" i="4"/>
  <c r="C900" i="4"/>
  <c r="C281" i="4"/>
  <c r="C901" i="4"/>
  <c r="C282" i="4"/>
  <c r="C697" i="4"/>
  <c r="C283" i="4"/>
  <c r="C903" i="4"/>
  <c r="C284" i="4"/>
  <c r="C904" i="4"/>
  <c r="C285" i="4"/>
  <c r="C905" i="4"/>
  <c r="C286" i="4"/>
  <c r="C906" i="4"/>
  <c r="C287" i="4"/>
  <c r="C907" i="4"/>
  <c r="C288" i="4"/>
  <c r="C498" i="4"/>
  <c r="C908" i="4"/>
  <c r="C289" i="4"/>
  <c r="C290" i="4"/>
  <c r="C910" i="4"/>
  <c r="C291" i="4"/>
  <c r="C911" i="4"/>
  <c r="C292" i="4"/>
  <c r="C502" i="4"/>
  <c r="C293" i="4"/>
  <c r="C913" i="4"/>
  <c r="C294" i="4"/>
  <c r="C914" i="4"/>
  <c r="C295" i="4"/>
  <c r="C915" i="4"/>
  <c r="C296" i="4"/>
  <c r="C916" i="4"/>
  <c r="C297" i="4"/>
  <c r="C917" i="4"/>
  <c r="C298" i="4"/>
  <c r="C508" i="4"/>
  <c r="C299" i="4"/>
  <c r="C919" i="4"/>
  <c r="C300" i="4"/>
  <c r="C301" i="4"/>
  <c r="C716" i="4"/>
  <c r="C302" i="4"/>
  <c r="C717" i="4"/>
  <c r="C303" i="4"/>
  <c r="C923" i="4"/>
  <c r="C304" i="4"/>
  <c r="C924" i="4"/>
  <c r="C305" i="4"/>
  <c r="C925" i="4"/>
  <c r="C306" i="4"/>
  <c r="C926" i="4"/>
  <c r="C307" i="4"/>
  <c r="C927" i="4"/>
  <c r="C308" i="4"/>
  <c r="C928" i="4"/>
  <c r="C309" i="4"/>
  <c r="C310" i="4"/>
  <c r="C930" i="4"/>
  <c r="C311" i="4"/>
  <c r="C931" i="4"/>
  <c r="C312" i="4"/>
  <c r="C313" i="4"/>
  <c r="C933" i="4"/>
  <c r="C314" i="4"/>
  <c r="C934" i="4"/>
  <c r="C315" i="4"/>
  <c r="C525" i="4"/>
  <c r="C935" i="4"/>
  <c r="C316" i="4"/>
  <c r="C317" i="4"/>
  <c r="C318" i="4"/>
  <c r="C938" i="4"/>
  <c r="C319" i="4"/>
  <c r="C939" i="4"/>
  <c r="C320" i="4"/>
  <c r="C940" i="4"/>
  <c r="C321" i="4"/>
  <c r="C322" i="4"/>
  <c r="C942" i="4"/>
  <c r="C323" i="4"/>
  <c r="C943" i="4"/>
  <c r="C324" i="4"/>
  <c r="C534" i="4"/>
  <c r="C944" i="4"/>
  <c r="C325" i="4"/>
  <c r="C945" i="4"/>
  <c r="C326" i="4"/>
  <c r="C946" i="4"/>
  <c r="C327" i="4"/>
  <c r="C742" i="4"/>
  <c r="C328" i="4"/>
  <c r="C948" i="4"/>
  <c r="C329" i="4"/>
  <c r="C744" i="4"/>
  <c r="C330" i="4"/>
  <c r="C950" i="4"/>
  <c r="C331" i="4"/>
  <c r="C951" i="4"/>
  <c r="C332" i="4"/>
  <c r="C952" i="4"/>
  <c r="C333" i="4"/>
  <c r="C953" i="4"/>
  <c r="C334" i="4"/>
  <c r="C954" i="4"/>
  <c r="C335" i="4"/>
  <c r="C955" i="4"/>
  <c r="C336" i="4"/>
  <c r="C956" i="4"/>
  <c r="C337" i="4"/>
  <c r="C957" i="4"/>
  <c r="C338" i="4"/>
  <c r="C958" i="4"/>
  <c r="C339" i="4"/>
  <c r="C549" i="4"/>
  <c r="C340" i="4"/>
  <c r="C550" i="4"/>
  <c r="C341" i="4"/>
  <c r="C961" i="4"/>
  <c r="C342" i="4"/>
  <c r="C343" i="4"/>
  <c r="C963" i="4"/>
  <c r="C344" i="4"/>
  <c r="C964" i="4"/>
  <c r="C345" i="4"/>
  <c r="C965" i="4"/>
  <c r="C346" i="4"/>
  <c r="C966" i="4"/>
  <c r="C347" i="4"/>
  <c r="C967" i="4"/>
  <c r="C348" i="4"/>
  <c r="C558" i="4"/>
  <c r="C349" i="4"/>
  <c r="C969" i="4"/>
  <c r="C350" i="4"/>
  <c r="C970" i="4"/>
  <c r="C351" i="4"/>
  <c r="C766" i="4"/>
  <c r="C971" i="4"/>
  <c r="C352" i="4"/>
  <c r="C562" i="4"/>
  <c r="C353" i="4"/>
  <c r="C973" i="4"/>
  <c r="C354" i="4"/>
  <c r="C974" i="4"/>
  <c r="C355" i="4"/>
  <c r="C975" i="4"/>
  <c r="C356" i="4"/>
  <c r="C771" i="4"/>
  <c r="C357" i="4"/>
  <c r="C977" i="4"/>
  <c r="C358" i="4"/>
  <c r="C773" i="4"/>
  <c r="C359" i="4"/>
  <c r="C979" i="4"/>
  <c r="C360" i="4"/>
  <c r="C980" i="4"/>
  <c r="C361" i="4"/>
  <c r="C981" i="4"/>
  <c r="C362" i="4"/>
  <c r="C982" i="4"/>
  <c r="C363" i="4"/>
  <c r="C983" i="4"/>
  <c r="C364" i="4"/>
  <c r="C984" i="4"/>
  <c r="C365" i="4"/>
  <c r="C985" i="4"/>
  <c r="C366" i="4"/>
  <c r="C986" i="4"/>
  <c r="C367" i="4"/>
  <c r="C987" i="4"/>
  <c r="C368" i="4"/>
  <c r="C988" i="4"/>
  <c r="C369" i="4"/>
  <c r="C989" i="4"/>
  <c r="C370" i="4"/>
  <c r="C990" i="4"/>
  <c r="C371" i="4"/>
  <c r="C991" i="4"/>
  <c r="C372" i="4"/>
  <c r="C992" i="4"/>
  <c r="C373" i="4"/>
  <c r="C374" i="4"/>
  <c r="C994" i="4"/>
  <c r="C375" i="4"/>
  <c r="C995" i="4"/>
  <c r="C376" i="4"/>
  <c r="C586" i="4"/>
  <c r="C377" i="4"/>
  <c r="C997" i="4"/>
  <c r="C378" i="4"/>
  <c r="C998" i="4"/>
  <c r="C379" i="4"/>
  <c r="C999" i="4"/>
  <c r="C380" i="4"/>
  <c r="C1000" i="4"/>
  <c r="C381" i="4"/>
  <c r="C1001" i="4"/>
  <c r="C382" i="4"/>
  <c r="C1002" i="4"/>
  <c r="C383" i="4"/>
  <c r="C798" i="4"/>
  <c r="C384" i="4"/>
  <c r="C1004" i="4"/>
  <c r="C385" i="4"/>
  <c r="C1005" i="4"/>
  <c r="C386" i="4"/>
  <c r="C1006" i="4"/>
  <c r="C387" i="4"/>
  <c r="C597" i="4"/>
  <c r="C388" i="4"/>
  <c r="C1008" i="4"/>
  <c r="C389" i="4"/>
  <c r="C1009" i="4"/>
  <c r="C390" i="4"/>
  <c r="C1010" i="4"/>
  <c r="C391" i="4"/>
  <c r="C1011" i="4"/>
  <c r="C392" i="4"/>
  <c r="C1012" i="4"/>
  <c r="C393" i="4"/>
  <c r="C1013" i="4"/>
  <c r="C394" i="4"/>
  <c r="C1014" i="4"/>
  <c r="C395" i="4"/>
  <c r="C1015" i="4"/>
  <c r="C396" i="4"/>
  <c r="C1016" i="4"/>
  <c r="C397" i="4"/>
  <c r="C1017" i="4"/>
  <c r="C398" i="4"/>
  <c r="C1018" i="4"/>
  <c r="C399" i="4"/>
  <c r="C609" i="4"/>
  <c r="C400" i="4"/>
  <c r="C610" i="4"/>
  <c r="C1020" i="4"/>
  <c r="C401" i="4"/>
  <c r="C1021" i="4"/>
  <c r="C402" i="4"/>
  <c r="C1022" i="4"/>
  <c r="C403" i="4"/>
  <c r="C1023" i="4"/>
  <c r="C404" i="4"/>
  <c r="C1024" i="4"/>
  <c r="C405" i="4"/>
  <c r="C615" i="4"/>
  <c r="C1025" i="4"/>
  <c r="C406" i="4"/>
  <c r="C1026" i="4"/>
  <c r="C407" i="4"/>
  <c r="C1027" i="4"/>
  <c r="C408" i="4"/>
  <c r="C1028" i="4"/>
  <c r="C409" i="4"/>
  <c r="C410" i="4"/>
  <c r="C1030" i="4"/>
  <c r="C411" i="4"/>
  <c r="C1031" i="4"/>
  <c r="C412" i="4"/>
  <c r="C1032" i="4"/>
  <c r="C413" i="4"/>
  <c r="C1033" i="4"/>
  <c r="C414" i="4"/>
  <c r="C624" i="4"/>
  <c r="C415" i="4"/>
  <c r="C416" i="4"/>
  <c r="C1036" i="4"/>
  <c r="C417" i="4"/>
  <c r="C1037" i="4"/>
  <c r="C418" i="4"/>
  <c r="C1038" i="4"/>
  <c r="C419" i="4"/>
  <c r="C1039" i="4"/>
  <c r="C420" i="4"/>
  <c r="C1040" i="4"/>
  <c r="C421" i="4"/>
  <c r="C1041" i="4"/>
  <c r="C422" i="4"/>
  <c r="C1042" i="4"/>
  <c r="C423" i="4"/>
  <c r="C1043" i="4"/>
  <c r="C424" i="4"/>
  <c r="C1044" i="4"/>
  <c r="C425" i="4"/>
  <c r="C426" i="4"/>
  <c r="C1046" i="4"/>
  <c r="C427" i="4"/>
  <c r="C1047" i="4"/>
  <c r="C428" i="4"/>
  <c r="C1048" i="4"/>
  <c r="C429" i="4"/>
  <c r="C1049" i="4"/>
  <c r="C430" i="4"/>
  <c r="C845" i="4"/>
  <c r="C431" i="4"/>
  <c r="C1051" i="4"/>
  <c r="C432" i="4"/>
  <c r="C1052" i="4"/>
  <c r="C433" i="4"/>
  <c r="C1053" i="4"/>
  <c r="C434" i="4"/>
  <c r="C1054" i="4"/>
  <c r="C435" i="4"/>
  <c r="C1055" i="4"/>
  <c r="C436" i="4"/>
  <c r="C1056" i="4"/>
  <c r="C437" i="4"/>
  <c r="C1057" i="4"/>
  <c r="C438" i="4"/>
  <c r="C648" i="4"/>
  <c r="C439" i="4"/>
  <c r="C1059" i="4"/>
  <c r="C440" i="4"/>
  <c r="C1060" i="4"/>
  <c r="C441" i="4"/>
  <c r="C856" i="4"/>
  <c r="C442" i="4"/>
  <c r="C1062" i="4"/>
  <c r="C443" i="4"/>
  <c r="C444" i="4"/>
  <c r="C1064" i="4"/>
  <c r="C445" i="4"/>
  <c r="C1065" i="4"/>
  <c r="C446" i="4"/>
  <c r="C1066" i="4"/>
  <c r="C447" i="4"/>
  <c r="C1067" i="4"/>
  <c r="C448" i="4"/>
  <c r="C1068" i="4"/>
  <c r="C449" i="4"/>
  <c r="C1069" i="4"/>
  <c r="C450" i="4"/>
  <c r="C660" i="4"/>
  <c r="C451" i="4"/>
  <c r="C866" i="4"/>
  <c r="C452" i="4"/>
  <c r="C1072" i="4"/>
  <c r="C453" i="4"/>
  <c r="C1073" i="4"/>
  <c r="C454" i="4"/>
  <c r="C1074" i="4"/>
  <c r="C455" i="4"/>
  <c r="C1075" i="4"/>
  <c r="C456" i="4"/>
  <c r="C666" i="4"/>
  <c r="C457" i="4"/>
  <c r="C1077" i="4"/>
  <c r="C458" i="4"/>
  <c r="C1078" i="4"/>
  <c r="C459" i="4"/>
  <c r="C1079" i="4"/>
  <c r="C460" i="4"/>
  <c r="C1080" i="4"/>
  <c r="C461" i="4"/>
  <c r="C1081" i="4"/>
  <c r="C462" i="4"/>
  <c r="C1082" i="4"/>
  <c r="C463" i="4"/>
  <c r="C1083" i="4"/>
  <c r="C464" i="4"/>
  <c r="C1084" i="4"/>
  <c r="C465" i="4"/>
  <c r="C880" i="4"/>
  <c r="C466" i="4"/>
  <c r="C1086" i="4"/>
  <c r="C467" i="4"/>
  <c r="C1087" i="4"/>
  <c r="C468" i="4"/>
  <c r="C678" i="4"/>
  <c r="C469" i="4"/>
  <c r="C1089" i="4"/>
  <c r="C470" i="4"/>
  <c r="C885" i="4"/>
  <c r="C471" i="4"/>
  <c r="C886" i="4"/>
  <c r="C272" i="4"/>
  <c r="C892" i="4"/>
  <c r="C513" i="4"/>
  <c r="C509" i="4"/>
  <c r="C507" i="4"/>
  <c r="C494" i="4"/>
  <c r="C493" i="4"/>
  <c r="C485" i="4"/>
  <c r="C484" i="4"/>
  <c r="C569" i="4"/>
  <c r="C565" i="4"/>
  <c r="C564" i="4"/>
  <c r="C551" i="4"/>
  <c r="C541" i="4"/>
  <c r="C538" i="4"/>
  <c r="C537" i="4"/>
  <c r="C527" i="4"/>
  <c r="C522" i="4"/>
  <c r="C623" i="4"/>
  <c r="C607" i="4"/>
  <c r="C591" i="4"/>
  <c r="C581" i="4"/>
  <c r="C579" i="4"/>
  <c r="C649" i="4"/>
  <c r="C647" i="4"/>
  <c r="C667" i="4"/>
  <c r="C665" i="4"/>
  <c r="C689" i="4"/>
  <c r="C690" i="4"/>
  <c r="C691" i="4"/>
  <c r="C694" i="4"/>
  <c r="C696" i="4"/>
  <c r="C698" i="4"/>
  <c r="C699" i="4"/>
  <c r="C703" i="4"/>
  <c r="C705" i="4"/>
  <c r="C712" i="4"/>
  <c r="C719" i="4"/>
  <c r="C725" i="4"/>
  <c r="C726" i="4"/>
  <c r="C728" i="4"/>
  <c r="C731" i="4"/>
  <c r="C737" i="4"/>
  <c r="C738" i="4"/>
  <c r="C739" i="4"/>
  <c r="C743" i="4"/>
  <c r="C746" i="4"/>
  <c r="C748" i="4"/>
  <c r="C751" i="4"/>
  <c r="C754" i="4"/>
  <c r="C755" i="4"/>
  <c r="C756" i="4"/>
  <c r="C757" i="4"/>
  <c r="C762" i="4"/>
  <c r="C763" i="4"/>
  <c r="C770" i="4"/>
  <c r="C774" i="4"/>
  <c r="C775" i="4"/>
  <c r="C776" i="4"/>
  <c r="C779" i="4"/>
  <c r="C784" i="4"/>
  <c r="C788" i="4"/>
  <c r="C789" i="4"/>
  <c r="C794" i="4"/>
  <c r="C795" i="4"/>
  <c r="C796" i="4"/>
  <c r="C802" i="4"/>
  <c r="C808" i="4"/>
  <c r="C810" i="4"/>
  <c r="C812" i="4"/>
  <c r="C813" i="4"/>
  <c r="C817" i="4"/>
  <c r="C818" i="4"/>
  <c r="C822" i="4"/>
  <c r="C824" i="4"/>
  <c r="C825" i="4"/>
  <c r="C828" i="4"/>
  <c r="C831" i="4"/>
  <c r="C832" i="4"/>
  <c r="C843" i="4"/>
  <c r="C846" i="4"/>
  <c r="C848" i="4"/>
  <c r="C849" i="4"/>
  <c r="C854" i="4"/>
  <c r="C855" i="4"/>
  <c r="C858" i="4"/>
  <c r="C860" i="4"/>
  <c r="C861" i="4"/>
  <c r="C864" i="4"/>
  <c r="C867" i="4"/>
  <c r="C873" i="4"/>
  <c r="C876" i="4"/>
  <c r="C879" i="4"/>
  <c r="C881" i="4"/>
  <c r="C882" i="4"/>
  <c r="C486" i="4"/>
  <c r="C489" i="4"/>
  <c r="C491" i="4"/>
  <c r="C505" i="4"/>
  <c r="C515" i="4"/>
  <c r="C516" i="4"/>
  <c r="C519" i="4"/>
  <c r="C530" i="4"/>
  <c r="C531" i="4"/>
  <c r="C532" i="4"/>
  <c r="C533" i="4"/>
  <c r="C543" i="4"/>
  <c r="C546" i="4"/>
  <c r="C547" i="4"/>
  <c r="C561" i="4"/>
  <c r="C570" i="4"/>
  <c r="C573" i="4"/>
  <c r="C574" i="4"/>
  <c r="C575" i="4"/>
  <c r="C584" i="4"/>
  <c r="C598" i="4"/>
  <c r="C599" i="4"/>
  <c r="C602" i="4"/>
  <c r="C603" i="4"/>
  <c r="C612" i="4"/>
  <c r="C617" i="4"/>
  <c r="C626" i="4"/>
  <c r="C631" i="4"/>
  <c r="C641" i="4"/>
  <c r="C642" i="4"/>
  <c r="C644" i="4"/>
  <c r="C656" i="4"/>
  <c r="C659" i="4"/>
  <c r="C668" i="4"/>
  <c r="C671" i="4"/>
  <c r="C674" i="4"/>
  <c r="C676" i="4"/>
  <c r="C677" i="4"/>
  <c r="C259" i="4"/>
  <c r="C260" i="4"/>
  <c r="C261" i="4"/>
  <c r="B836" i="3"/>
  <c r="E836" i="3"/>
  <c r="H836" i="3"/>
  <c r="B835" i="3"/>
  <c r="H835" i="3"/>
  <c r="E835" i="3"/>
  <c r="B834" i="3"/>
  <c r="E834" i="3"/>
  <c r="H834" i="3"/>
  <c r="B833" i="3"/>
  <c r="H833" i="3"/>
  <c r="E833" i="3"/>
  <c r="B832" i="3"/>
  <c r="E832" i="3"/>
  <c r="H832" i="3"/>
  <c r="B831" i="3"/>
  <c r="H831" i="3"/>
  <c r="E831" i="3"/>
  <c r="B830" i="3"/>
  <c r="E830" i="3"/>
  <c r="H830" i="3"/>
  <c r="B829" i="3"/>
  <c r="H829" i="3"/>
  <c r="E829" i="3"/>
  <c r="B828" i="3"/>
  <c r="E828" i="3"/>
  <c r="H828" i="3"/>
  <c r="B827" i="3"/>
  <c r="H827" i="3"/>
  <c r="E827" i="3"/>
  <c r="E607" i="3"/>
  <c r="E717" i="3" s="1"/>
  <c r="D607" i="3"/>
  <c r="D717" i="3" s="1"/>
  <c r="F656" i="3"/>
  <c r="F655" i="3"/>
  <c r="F654" i="3"/>
  <c r="F653" i="3"/>
  <c r="F652" i="3"/>
  <c r="F651" i="3"/>
  <c r="F650" i="3"/>
  <c r="F649" i="3"/>
  <c r="F648" i="3"/>
  <c r="F647" i="3"/>
  <c r="F646" i="3"/>
  <c r="F645" i="3"/>
  <c r="F644" i="3"/>
  <c r="F643" i="3"/>
  <c r="F642" i="3"/>
  <c r="F641" i="3"/>
  <c r="F640" i="3"/>
  <c r="F639" i="3"/>
  <c r="F638" i="3"/>
  <c r="F637" i="3"/>
  <c r="F636" i="3"/>
  <c r="F635" i="3"/>
  <c r="F634" i="3"/>
  <c r="F633" i="3"/>
  <c r="F632" i="3"/>
  <c r="F631" i="3"/>
  <c r="F630" i="3"/>
  <c r="F629" i="3"/>
  <c r="F628" i="3"/>
  <c r="F627" i="3"/>
  <c r="F626" i="3"/>
  <c r="F625" i="3"/>
  <c r="F624" i="3"/>
  <c r="F623" i="3"/>
  <c r="F622" i="3"/>
  <c r="F621" i="3"/>
  <c r="F620" i="3"/>
  <c r="F619" i="3"/>
  <c r="F618" i="3"/>
  <c r="F617" i="3"/>
  <c r="F616" i="3"/>
  <c r="F615" i="3"/>
  <c r="F614" i="3"/>
  <c r="F613" i="3"/>
  <c r="F612" i="3"/>
  <c r="F611" i="3"/>
  <c r="F610" i="3"/>
  <c r="F609" i="3"/>
  <c r="F608" i="3"/>
  <c r="F607"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11" i="3"/>
  <c r="C406" i="3"/>
  <c r="C405" i="3"/>
  <c r="C404" i="3"/>
  <c r="C403" i="3"/>
  <c r="C402" i="3"/>
  <c r="C401" i="3"/>
  <c r="C400" i="3"/>
  <c r="C399" i="3"/>
  <c r="C398" i="3"/>
  <c r="C397" i="3"/>
  <c r="C396" i="3"/>
  <c r="C395" i="3"/>
  <c r="C394" i="3"/>
  <c r="C393" i="3"/>
  <c r="C392" i="3"/>
  <c r="C391" i="3"/>
  <c r="C390" i="3"/>
  <c r="C389" i="3"/>
  <c r="C388" i="3"/>
  <c r="C387" i="3"/>
  <c r="C386" i="3"/>
  <c r="C385" i="3"/>
  <c r="C384" i="3"/>
  <c r="C383" i="3"/>
  <c r="C382" i="3"/>
  <c r="C381" i="3"/>
  <c r="C380" i="3"/>
  <c r="C379" i="3"/>
  <c r="C378" i="3"/>
  <c r="C377" i="3"/>
  <c r="C376" i="3"/>
  <c r="C375" i="3"/>
  <c r="C374" i="3"/>
  <c r="C373" i="3"/>
  <c r="C372" i="3"/>
  <c r="C371" i="3"/>
  <c r="C370" i="3"/>
  <c r="C369" i="3"/>
  <c r="C368" i="3"/>
  <c r="C367" i="3"/>
  <c r="C366" i="3"/>
  <c r="C365" i="3"/>
  <c r="C364" i="3"/>
  <c r="C363" i="3"/>
  <c r="C362" i="3"/>
  <c r="C361" i="3"/>
  <c r="C360" i="3"/>
  <c r="C359" i="3"/>
  <c r="C358" i="3"/>
  <c r="C357" i="3"/>
  <c r="C356" i="3"/>
  <c r="C355" i="3"/>
  <c r="C354" i="3"/>
  <c r="C353" i="3"/>
  <c r="C352" i="3"/>
  <c r="C351" i="3"/>
  <c r="C350" i="3"/>
  <c r="C349" i="3"/>
  <c r="C348" i="3"/>
  <c r="C347" i="3"/>
  <c r="C346" i="3"/>
  <c r="C345" i="3"/>
  <c r="C344" i="3"/>
  <c r="C343" i="3"/>
  <c r="C342" i="3"/>
  <c r="C341" i="3"/>
  <c r="C340" i="3"/>
  <c r="C339" i="3"/>
  <c r="C338" i="3"/>
  <c r="C337" i="3"/>
  <c r="C336" i="3"/>
  <c r="C335" i="3"/>
  <c r="C334" i="3"/>
  <c r="C333" i="3"/>
  <c r="C332" i="3"/>
  <c r="C331" i="3"/>
  <c r="C330" i="3"/>
  <c r="C329" i="3"/>
  <c r="C328" i="3"/>
  <c r="F657" i="3"/>
  <c r="F658" i="3"/>
  <c r="F659" i="3"/>
  <c r="F660" i="3"/>
  <c r="F661" i="3"/>
  <c r="F662" i="3"/>
  <c r="F663" i="3"/>
  <c r="F664" i="3"/>
  <c r="F665" i="3"/>
  <c r="F666" i="3"/>
  <c r="F667" i="3"/>
  <c r="F668" i="3"/>
  <c r="F669" i="3"/>
  <c r="F670" i="3"/>
  <c r="F671" i="3"/>
  <c r="F672" i="3"/>
  <c r="F673" i="3"/>
  <c r="F674" i="3"/>
  <c r="F675" i="3"/>
  <c r="F676" i="3"/>
  <c r="F677" i="3"/>
  <c r="F678" i="3"/>
  <c r="F679" i="3"/>
  <c r="F680" i="3"/>
  <c r="F681" i="3"/>
  <c r="F682" i="3"/>
  <c r="F683" i="3"/>
  <c r="F684" i="3"/>
  <c r="F685" i="3"/>
  <c r="F686" i="3"/>
  <c r="F687" i="3"/>
  <c r="F688" i="3"/>
  <c r="F689" i="3"/>
  <c r="F690" i="3"/>
  <c r="F691" i="3"/>
  <c r="F692" i="3"/>
  <c r="F693" i="3"/>
  <c r="F694" i="3"/>
  <c r="F695" i="3"/>
  <c r="F696" i="3"/>
  <c r="F697" i="3"/>
  <c r="F698" i="3"/>
  <c r="F699" i="3"/>
  <c r="F700" i="3"/>
  <c r="F701" i="3"/>
  <c r="F702" i="3"/>
  <c r="F703" i="3"/>
  <c r="F704" i="3"/>
  <c r="F705" i="3"/>
  <c r="F706" i="3"/>
  <c r="B838" i="3"/>
  <c r="E838" i="3"/>
  <c r="B839" i="3"/>
  <c r="H839" i="3"/>
  <c r="B840" i="3"/>
  <c r="H840" i="3"/>
  <c r="B841" i="3"/>
  <c r="E841" i="3"/>
  <c r="B842" i="3"/>
  <c r="H842" i="3"/>
  <c r="B843" i="3"/>
  <c r="E843" i="3"/>
  <c r="H843" i="3"/>
  <c r="B844" i="3"/>
  <c r="H844" i="3"/>
  <c r="B845" i="3"/>
  <c r="H845" i="3"/>
  <c r="B846" i="3"/>
  <c r="H846" i="3"/>
  <c r="B837" i="3"/>
  <c r="E837" i="3"/>
  <c r="E840" i="3"/>
  <c r="E842" i="3"/>
  <c r="E846" i="3"/>
  <c r="B6" i="6"/>
  <c r="B5" i="6"/>
  <c r="B4" i="6"/>
  <c r="C1443" i="4"/>
  <c r="C679" i="4"/>
  <c r="C529" i="4"/>
  <c r="C884" i="4"/>
  <c r="C627" i="4"/>
  <c r="C528" i="4"/>
  <c r="C501" i="4"/>
  <c r="C833" i="4"/>
  <c r="C611" i="4"/>
  <c r="C497" i="4"/>
  <c r="C1090" i="4"/>
  <c r="C912" i="4"/>
  <c r="H1232" i="4"/>
  <c r="B1320" i="4"/>
  <c r="G1232" i="4"/>
  <c r="H1408" i="4"/>
  <c r="B1237" i="4"/>
  <c r="E1149" i="4"/>
  <c r="C1237" i="4"/>
  <c r="G1149" i="4"/>
  <c r="F1149" i="4"/>
  <c r="B1125" i="4"/>
  <c r="E210" i="4"/>
  <c r="B1088" i="4"/>
  <c r="B1082" i="4"/>
  <c r="B1076" i="4"/>
  <c r="B1070" i="4"/>
  <c r="B1064" i="4"/>
  <c r="B1028" i="4"/>
  <c r="B1016" i="4"/>
  <c r="B992" i="4"/>
  <c r="B986" i="4"/>
  <c r="B980" i="4"/>
  <c r="B763" i="4"/>
  <c r="B697" i="4"/>
  <c r="C707" i="4"/>
  <c r="B262" i="4"/>
  <c r="B175" i="4"/>
  <c r="F85" i="4"/>
  <c r="B256" i="4"/>
  <c r="D79" i="4"/>
  <c r="B169" i="4"/>
  <c r="F79" i="4"/>
  <c r="B250" i="4"/>
  <c r="F73" i="4"/>
  <c r="B163" i="4"/>
  <c r="C73" i="4"/>
  <c r="C163" i="4"/>
  <c r="B244" i="4"/>
  <c r="F67" i="4"/>
  <c r="B157" i="4"/>
  <c r="C67" i="4"/>
  <c r="C157" i="4"/>
  <c r="B238" i="4"/>
  <c r="F61" i="4"/>
  <c r="B151" i="4"/>
  <c r="C61" i="4"/>
  <c r="C238" i="4"/>
  <c r="F55" i="4"/>
  <c r="B145" i="4"/>
  <c r="D145" i="4"/>
  <c r="B232" i="4"/>
  <c r="C55" i="4"/>
  <c r="B226" i="4"/>
  <c r="B139" i="4"/>
  <c r="C49" i="4"/>
  <c r="D49" i="4"/>
  <c r="B220" i="4"/>
  <c r="B133" i="4"/>
  <c r="C43" i="4"/>
  <c r="C220" i="4"/>
  <c r="D43" i="4"/>
  <c r="B127" i="4"/>
  <c r="B214" i="4"/>
  <c r="C37" i="4"/>
  <c r="C127" i="4"/>
  <c r="D37" i="4"/>
  <c r="F37" i="4"/>
  <c r="B208" i="4"/>
  <c r="B121" i="4"/>
  <c r="C31" i="4"/>
  <c r="C208" i="4"/>
  <c r="D31" i="4"/>
  <c r="F31" i="4"/>
  <c r="B202" i="4"/>
  <c r="C25" i="4"/>
  <c r="C202" i="4"/>
  <c r="D25" i="4"/>
  <c r="F25" i="4"/>
  <c r="B196" i="4"/>
  <c r="B109" i="4"/>
  <c r="C19" i="4"/>
  <c r="C109" i="4"/>
  <c r="D19" i="4"/>
  <c r="F19" i="4"/>
  <c r="B190" i="4"/>
  <c r="C13" i="4"/>
  <c r="D13" i="4"/>
  <c r="F13" i="4"/>
  <c r="B103" i="4"/>
  <c r="C616" i="4"/>
  <c r="C556" i="4"/>
  <c r="C488" i="4"/>
  <c r="C804" i="4"/>
  <c r="C792" i="4"/>
  <c r="C761" i="4"/>
  <c r="C633" i="4"/>
  <c r="C594" i="4"/>
  <c r="C523" i="4"/>
  <c r="B115" i="4"/>
  <c r="D67" i="4"/>
  <c r="D55" i="4"/>
  <c r="B1110" i="4"/>
  <c r="E195" i="4"/>
  <c r="C680" i="4"/>
  <c r="C826" i="4"/>
  <c r="C816" i="4"/>
  <c r="C760" i="4"/>
  <c r="C605" i="4"/>
  <c r="C555" i="4"/>
  <c r="D108" i="4"/>
  <c r="B1150" i="4"/>
  <c r="G1150" i="4"/>
  <c r="E235" i="4"/>
  <c r="C628" i="4"/>
  <c r="C838" i="4"/>
  <c r="C799" i="4"/>
  <c r="C733" i="4"/>
  <c r="C702" i="4"/>
  <c r="F43" i="4"/>
  <c r="B1168" i="4"/>
  <c r="E253" i="4"/>
  <c r="B1126" i="4"/>
  <c r="C1126" i="4"/>
  <c r="E211" i="4"/>
  <c r="C160" i="4"/>
  <c r="H160" i="4"/>
  <c r="C247" i="4"/>
  <c r="C241" i="4"/>
  <c r="C154" i="4"/>
  <c r="C142" i="4"/>
  <c r="C229" i="4"/>
  <c r="H130" i="4"/>
  <c r="F81" i="4"/>
  <c r="F75" i="4"/>
  <c r="C21" i="4"/>
  <c r="C198" i="4"/>
  <c r="C15" i="4"/>
  <c r="C192" i="4"/>
  <c r="G1170" i="4"/>
  <c r="E1104" i="4"/>
  <c r="C1192" i="4"/>
  <c r="B1250" i="4"/>
  <c r="B1192" i="4"/>
  <c r="B1280" i="4"/>
  <c r="B1234" i="4"/>
  <c r="B1322" i="4"/>
  <c r="H1322" i="4"/>
  <c r="I142" i="4"/>
  <c r="D142" i="4"/>
  <c r="H1192" i="4"/>
  <c r="G1192" i="4"/>
  <c r="H1368" i="4"/>
  <c r="C672" i="4"/>
  <c r="C654" i="4"/>
  <c r="C630" i="4"/>
  <c r="C613" i="4"/>
  <c r="C588" i="4"/>
  <c r="C878" i="4"/>
  <c r="C842" i="4"/>
  <c r="C827" i="4"/>
  <c r="C809" i="4"/>
  <c r="C790" i="4"/>
  <c r="C778" i="4"/>
  <c r="C769" i="4"/>
  <c r="C752" i="4"/>
  <c r="C730" i="4"/>
  <c r="C718" i="4"/>
  <c r="C706" i="4"/>
  <c r="C577" i="4"/>
  <c r="C604" i="4"/>
  <c r="C520" i="4"/>
  <c r="C496" i="4"/>
  <c r="C996" i="4"/>
  <c r="C972" i="4"/>
  <c r="C968" i="4"/>
  <c r="B1107" i="4"/>
  <c r="E192" i="4"/>
  <c r="B1176" i="4"/>
  <c r="E261" i="4"/>
  <c r="B1164" i="4"/>
  <c r="E249" i="4"/>
  <c r="B1158" i="4"/>
  <c r="E243" i="4"/>
  <c r="B1122" i="4"/>
  <c r="E207" i="4"/>
  <c r="B1116" i="4"/>
  <c r="E201" i="4"/>
  <c r="B1087" i="4"/>
  <c r="B677" i="4"/>
  <c r="K467" i="4"/>
  <c r="C1061" i="4"/>
  <c r="C651" i="4"/>
  <c r="C587" i="4"/>
  <c r="C797" i="4"/>
  <c r="C768" i="4"/>
  <c r="C772" i="4"/>
  <c r="C567" i="4"/>
  <c r="C947" i="4"/>
  <c r="C937" i="4"/>
  <c r="C732" i="4"/>
  <c r="C727" i="4"/>
  <c r="C932" i="4"/>
  <c r="C921" i="4"/>
  <c r="C511" i="4"/>
  <c r="D173" i="4"/>
  <c r="D166" i="4"/>
  <c r="C883" i="4"/>
  <c r="C814" i="4"/>
  <c r="C526" i="4"/>
  <c r="C936" i="4"/>
  <c r="C920" i="4"/>
  <c r="C715" i="4"/>
  <c r="B1174" i="4"/>
  <c r="C1174" i="4"/>
  <c r="E259" i="4"/>
  <c r="C874" i="4"/>
  <c r="C764" i="4"/>
  <c r="C734" i="4"/>
  <c r="C637" i="4"/>
  <c r="C736" i="4"/>
  <c r="C941" i="4"/>
  <c r="C559" i="4"/>
  <c r="C803" i="4"/>
  <c r="C657" i="4"/>
  <c r="C640" i="4"/>
  <c r="C514" i="4"/>
  <c r="C872" i="4"/>
  <c r="C782" i="4"/>
  <c r="C720" i="4"/>
  <c r="C710" i="4"/>
  <c r="C701" i="4"/>
  <c r="C592" i="4"/>
  <c r="C622" i="4"/>
  <c r="C563" i="4"/>
  <c r="C510" i="4"/>
  <c r="C1050" i="4"/>
  <c r="C1029" i="4"/>
  <c r="C619" i="4"/>
  <c r="C1019" i="4"/>
  <c r="C1003" i="4"/>
  <c r="C593" i="4"/>
  <c r="C959" i="4"/>
  <c r="C929" i="4"/>
  <c r="C724" i="4"/>
  <c r="C909" i="4"/>
  <c r="C704" i="4"/>
  <c r="C700" i="4"/>
  <c r="C495" i="4"/>
  <c r="I132" i="4"/>
  <c r="D132" i="4"/>
  <c r="E240" i="4"/>
  <c r="E225" i="4"/>
  <c r="E217" i="4"/>
  <c r="D127" i="4"/>
  <c r="I127" i="4"/>
  <c r="G1114" i="4"/>
  <c r="G1277" i="4"/>
  <c r="B1131" i="4"/>
  <c r="E216" i="4"/>
  <c r="H1234" i="4"/>
  <c r="E1138" i="4"/>
  <c r="C1226" i="4"/>
  <c r="G1138" i="4"/>
  <c r="F1138" i="4"/>
  <c r="B1220" i="4"/>
  <c r="E1132" i="4"/>
  <c r="C1220" i="4"/>
  <c r="G1132" i="4"/>
  <c r="H1189" i="4"/>
  <c r="G1189" i="4"/>
  <c r="H1365" i="4"/>
  <c r="B1261" i="4"/>
  <c r="G1173" i="4"/>
  <c r="F1173" i="4"/>
  <c r="H1173" i="4"/>
  <c r="C1140" i="4"/>
  <c r="B1228" i="4"/>
  <c r="E1140" i="4"/>
  <c r="C1228" i="4"/>
  <c r="G1140" i="4"/>
  <c r="F1140" i="4"/>
  <c r="H1140" i="4"/>
  <c r="B263" i="4"/>
  <c r="B176" i="4"/>
  <c r="F86" i="4"/>
  <c r="B257" i="4"/>
  <c r="C80" i="4"/>
  <c r="D80" i="4"/>
  <c r="F80" i="4"/>
  <c r="B251" i="4"/>
  <c r="F74" i="4"/>
  <c r="C74" i="4"/>
  <c r="C164" i="4"/>
  <c r="H164" i="4"/>
  <c r="B164" i="4"/>
  <c r="B245" i="4"/>
  <c r="C68" i="4"/>
  <c r="D68" i="4"/>
  <c r="F68" i="4"/>
  <c r="B239" i="4"/>
  <c r="F62" i="4"/>
  <c r="C62" i="4"/>
  <c r="B233" i="4"/>
  <c r="C56" i="4"/>
  <c r="C146" i="4"/>
  <c r="D56" i="4"/>
  <c r="F56" i="4"/>
  <c r="B227" i="4"/>
  <c r="F50" i="4"/>
  <c r="C50" i="4"/>
  <c r="B221" i="4"/>
  <c r="C44" i="4"/>
  <c r="D44" i="4"/>
  <c r="B134" i="4"/>
  <c r="F44" i="4"/>
  <c r="B215" i="4"/>
  <c r="F38" i="4"/>
  <c r="C38" i="4"/>
  <c r="C128" i="4"/>
  <c r="H128" i="4"/>
  <c r="B209" i="4"/>
  <c r="C32" i="4"/>
  <c r="D32" i="4"/>
  <c r="F32" i="4"/>
  <c r="B203" i="4"/>
  <c r="F26" i="4"/>
  <c r="B116" i="4"/>
  <c r="C26" i="4"/>
  <c r="B197" i="4"/>
  <c r="C20" i="4"/>
  <c r="C110" i="4"/>
  <c r="D20" i="4"/>
  <c r="F20" i="4"/>
  <c r="B110" i="4"/>
  <c r="B191" i="4"/>
  <c r="F14" i="4"/>
  <c r="B104" i="4"/>
  <c r="C14" i="4"/>
  <c r="B185" i="4"/>
  <c r="B98" i="4"/>
  <c r="C8" i="4"/>
  <c r="D8" i="4"/>
  <c r="F8" i="4"/>
  <c r="C7" i="4"/>
  <c r="C184" i="4"/>
  <c r="B1216" i="4"/>
  <c r="C165" i="4"/>
  <c r="F165" i="4"/>
  <c r="F160" i="4"/>
  <c r="C545" i="4"/>
  <c r="C606" i="4"/>
  <c r="C262" i="4"/>
  <c r="C681" i="4"/>
  <c r="C675" i="4"/>
  <c r="C614" i="4"/>
  <c r="C600" i="4"/>
  <c r="C585" i="4"/>
  <c r="C518" i="4"/>
  <c r="C503" i="4"/>
  <c r="C868" i="4"/>
  <c r="C850" i="4"/>
  <c r="C834" i="4"/>
  <c r="C820" i="4"/>
  <c r="C806" i="4"/>
  <c r="C791" i="4"/>
  <c r="C777" i="4"/>
  <c r="C758" i="4"/>
  <c r="C745" i="4"/>
  <c r="C714" i="4"/>
  <c r="C692" i="4"/>
  <c r="C580" i="4"/>
  <c r="C595" i="4"/>
  <c r="C521" i="4"/>
  <c r="C536" i="4"/>
  <c r="C1091" i="4"/>
  <c r="C1088" i="4"/>
  <c r="C1085" i="4"/>
  <c r="C1063" i="4"/>
  <c r="C653" i="4"/>
  <c r="C568" i="4"/>
  <c r="C978" i="4"/>
  <c r="C897" i="4"/>
  <c r="C893" i="4"/>
  <c r="C263" i="4"/>
  <c r="C176" i="4"/>
  <c r="F176" i="4"/>
  <c r="C1045" i="4"/>
  <c r="C635" i="4"/>
  <c r="C840" i="4"/>
  <c r="C781" i="4"/>
  <c r="C500" i="4"/>
  <c r="C780" i="4"/>
  <c r="C709" i="4"/>
  <c r="C976" i="4"/>
  <c r="C566" i="4"/>
  <c r="C962" i="4"/>
  <c r="C552" i="4"/>
  <c r="C922" i="4"/>
  <c r="C512" i="4"/>
  <c r="C554" i="4"/>
  <c r="C1035" i="4"/>
  <c r="C625" i="4"/>
  <c r="C949" i="4"/>
  <c r="C539" i="4"/>
  <c r="C544" i="4"/>
  <c r="C839" i="4"/>
  <c r="C749" i="4"/>
  <c r="C723" i="4"/>
  <c r="C634" i="4"/>
  <c r="C540" i="4"/>
  <c r="C483" i="4"/>
  <c r="C557" i="4"/>
  <c r="C862" i="4"/>
  <c r="C830" i="4"/>
  <c r="C815" i="4"/>
  <c r="C800" i="4"/>
  <c r="C786" i="4"/>
  <c r="C767" i="4"/>
  <c r="C741" i="4"/>
  <c r="C735" i="4"/>
  <c r="C722" i="4"/>
  <c r="C708" i="4"/>
  <c r="C695" i="4"/>
  <c r="C1071" i="4"/>
  <c r="C661" i="4"/>
  <c r="F172" i="4"/>
  <c r="H172" i="4"/>
  <c r="C750" i="4"/>
  <c r="C621" i="4"/>
  <c r="C918" i="4"/>
  <c r="C713" i="4"/>
  <c r="C576" i="4"/>
  <c r="C670" i="4"/>
  <c r="C645" i="4"/>
  <c r="C629" i="4"/>
  <c r="C601" i="4"/>
  <c r="C572" i="4"/>
  <c r="C504" i="4"/>
  <c r="C870" i="4"/>
  <c r="C852" i="4"/>
  <c r="C844" i="4"/>
  <c r="C836" i="4"/>
  <c r="C821" i="4"/>
  <c r="C807" i="4"/>
  <c r="C785" i="4"/>
  <c r="C759" i="4"/>
  <c r="C753" i="4"/>
  <c r="C740" i="4"/>
  <c r="C721" i="4"/>
  <c r="C663" i="4"/>
  <c r="C639" i="4"/>
  <c r="C548" i="4"/>
  <c r="C1007" i="4"/>
  <c r="C993" i="4"/>
  <c r="C583" i="4"/>
  <c r="C960" i="4"/>
  <c r="C902" i="4"/>
  <c r="C492" i="4"/>
  <c r="B1137" i="4"/>
  <c r="E222" i="4"/>
  <c r="B1074" i="4"/>
  <c r="B1038" i="4"/>
  <c r="B833" i="4"/>
  <c r="B1020" i="4"/>
  <c r="B1002" i="4"/>
  <c r="B797" i="4"/>
  <c r="B984" i="4"/>
  <c r="B966" i="4"/>
  <c r="B761" i="4"/>
  <c r="B948" i="4"/>
  <c r="B538" i="4"/>
  <c r="B930" i="4"/>
  <c r="B725" i="4"/>
  <c r="B912" i="4"/>
  <c r="B502" i="4"/>
  <c r="C97" i="4"/>
  <c r="B1243" i="4"/>
  <c r="E1155" i="4"/>
  <c r="C1243" i="4"/>
  <c r="G1155" i="4"/>
  <c r="H1155" i="4"/>
  <c r="F1155" i="4"/>
  <c r="B1113" i="4"/>
  <c r="C1113" i="4"/>
  <c r="E198" i="4"/>
  <c r="B1161" i="4"/>
  <c r="E1161" i="4"/>
  <c r="C1249" i="4"/>
  <c r="E246" i="4"/>
  <c r="B1119" i="4"/>
  <c r="E204" i="4"/>
  <c r="B1102" i="4"/>
  <c r="E187" i="4"/>
  <c r="F83" i="4"/>
  <c r="B260" i="4"/>
  <c r="B254" i="4"/>
  <c r="D77" i="4"/>
  <c r="B167" i="4"/>
  <c r="F77" i="4"/>
  <c r="C77" i="4"/>
  <c r="C254" i="4"/>
  <c r="B248" i="4"/>
  <c r="D71" i="4"/>
  <c r="F71" i="4"/>
  <c r="B161" i="4"/>
  <c r="C71" i="4"/>
  <c r="C161" i="4"/>
  <c r="F161" i="4"/>
  <c r="B242" i="4"/>
  <c r="D65" i="4"/>
  <c r="F65" i="4"/>
  <c r="C65" i="4"/>
  <c r="C155" i="4"/>
  <c r="D59" i="4"/>
  <c r="B236" i="4"/>
  <c r="F59" i="4"/>
  <c r="C59" i="4"/>
  <c r="C236" i="4"/>
  <c r="B149" i="4"/>
  <c r="B230" i="4"/>
  <c r="D53" i="4"/>
  <c r="F53" i="4"/>
  <c r="B143" i="4"/>
  <c r="C53" i="4"/>
  <c r="C143" i="4"/>
  <c r="F143" i="4"/>
  <c r="B224" i="4"/>
  <c r="D47" i="4"/>
  <c r="F47" i="4"/>
  <c r="C47" i="4"/>
  <c r="C137" i="4"/>
  <c r="D41" i="4"/>
  <c r="B131" i="4"/>
  <c r="B218" i="4"/>
  <c r="F41" i="4"/>
  <c r="C41" i="4"/>
  <c r="C218" i="4"/>
  <c r="B212" i="4"/>
  <c r="D35" i="4"/>
  <c r="F35" i="4"/>
  <c r="B125" i="4"/>
  <c r="C35" i="4"/>
  <c r="C125" i="4"/>
  <c r="F125" i="4"/>
  <c r="B206" i="4"/>
  <c r="D29" i="4"/>
  <c r="F29" i="4"/>
  <c r="C29" i="4"/>
  <c r="B200" i="4"/>
  <c r="D23" i="4"/>
  <c r="F23" i="4"/>
  <c r="C23" i="4"/>
  <c r="C200" i="4"/>
  <c r="B113" i="4"/>
  <c r="D17" i="4"/>
  <c r="F17" i="4"/>
  <c r="B107" i="4"/>
  <c r="B194" i="4"/>
  <c r="C17" i="4"/>
  <c r="C107" i="4"/>
  <c r="H107" i="4"/>
  <c r="D11" i="4"/>
  <c r="F11" i="4"/>
  <c r="B188" i="4"/>
  <c r="C11" i="4"/>
  <c r="C188" i="4"/>
  <c r="B1143" i="4"/>
  <c r="E228" i="4"/>
  <c r="B1167" i="4"/>
  <c r="C1167" i="4"/>
  <c r="E252" i="4"/>
  <c r="G1125" i="4"/>
  <c r="E1125" i="4"/>
  <c r="C1213" i="4"/>
  <c r="B1213" i="4"/>
  <c r="B1108" i="4"/>
  <c r="B1196" i="4"/>
  <c r="E193" i="4"/>
  <c r="I1277" i="4"/>
  <c r="C1490" i="4"/>
  <c r="C1496" i="4"/>
  <c r="C1502" i="4"/>
  <c r="B22" i="6"/>
  <c r="K610" i="3"/>
  <c r="B720" i="3"/>
  <c r="K719" i="3"/>
  <c r="N719" i="3"/>
  <c r="H719" i="3"/>
  <c r="M719" i="3"/>
  <c r="H173" i="4"/>
  <c r="D148" i="4"/>
  <c r="F175" i="4"/>
  <c r="C214" i="4"/>
  <c r="H148" i="4"/>
  <c r="H143" i="4"/>
  <c r="C133" i="4"/>
  <c r="H125" i="4"/>
  <c r="C258" i="4"/>
  <c r="C171" i="4"/>
  <c r="F163" i="4"/>
  <c r="H163" i="4"/>
  <c r="C246" i="4"/>
  <c r="C159" i="4"/>
  <c r="C244" i="4"/>
  <c r="C242" i="4"/>
  <c r="C240" i="4"/>
  <c r="C153" i="4"/>
  <c r="C228" i="4"/>
  <c r="C141" i="4"/>
  <c r="C139" i="4"/>
  <c r="C226" i="4"/>
  <c r="C224" i="4"/>
  <c r="C222" i="4"/>
  <c r="C135" i="4"/>
  <c r="C119" i="4"/>
  <c r="C206" i="4"/>
  <c r="C204" i="4"/>
  <c r="C117" i="4"/>
  <c r="F109" i="4"/>
  <c r="H109" i="4"/>
  <c r="F107" i="4"/>
  <c r="C103" i="4"/>
  <c r="C190" i="4"/>
  <c r="C101" i="4"/>
  <c r="C186" i="4"/>
  <c r="C99" i="4"/>
  <c r="C250" i="4"/>
  <c r="C147" i="4"/>
  <c r="F127" i="4"/>
  <c r="H127" i="4"/>
  <c r="H176" i="4"/>
  <c r="F174" i="4"/>
  <c r="G1365" i="4"/>
  <c r="C212" i="4"/>
  <c r="C167" i="4"/>
  <c r="F164" i="4"/>
  <c r="C129" i="4"/>
  <c r="H112" i="4"/>
  <c r="D174" i="4"/>
  <c r="C169" i="4"/>
  <c r="F154" i="4"/>
  <c r="H154" i="4"/>
  <c r="C149" i="4"/>
  <c r="F118" i="4"/>
  <c r="H118" i="4"/>
  <c r="C115" i="4"/>
  <c r="F100" i="4"/>
  <c r="H100" i="4"/>
  <c r="F97" i="4"/>
  <c r="H97" i="4"/>
  <c r="F124" i="4"/>
  <c r="H124" i="4"/>
  <c r="H110" i="4"/>
  <c r="F110" i="4"/>
  <c r="F106" i="4"/>
  <c r="H106" i="4"/>
  <c r="C210" i="4"/>
  <c r="C123" i="4"/>
  <c r="C196" i="4"/>
  <c r="H166" i="4"/>
  <c r="C151" i="4"/>
  <c r="F136" i="4"/>
  <c r="H136" i="4"/>
  <c r="C111" i="4"/>
  <c r="C253" i="4"/>
  <c r="C235" i="4"/>
  <c r="C217" i="4"/>
  <c r="C199" i="4"/>
  <c r="C1134" i="4"/>
  <c r="E1134" i="4"/>
  <c r="C1222" i="4"/>
  <c r="F1134" i="4"/>
  <c r="H1134" i="4"/>
  <c r="B1222" i="4"/>
  <c r="G1134" i="4"/>
  <c r="C168" i="4"/>
  <c r="C255" i="4"/>
  <c r="C162" i="4"/>
  <c r="C249" i="4"/>
  <c r="C156" i="4"/>
  <c r="C243" i="4"/>
  <c r="C150" i="4"/>
  <c r="C237" i="4"/>
  <c r="C144" i="4"/>
  <c r="C231" i="4"/>
  <c r="C138" i="4"/>
  <c r="C225" i="4"/>
  <c r="C132" i="4"/>
  <c r="C219" i="4"/>
  <c r="C126" i="4"/>
  <c r="C213" i="4"/>
  <c r="C120" i="4"/>
  <c r="C207" i="4"/>
  <c r="C114" i="4"/>
  <c r="C201" i="4"/>
  <c r="C108" i="4"/>
  <c r="C195" i="4"/>
  <c r="C102" i="4"/>
  <c r="C189" i="4"/>
  <c r="C1150" i="4"/>
  <c r="F1150" i="4"/>
  <c r="H1150" i="4"/>
  <c r="B1238" i="4"/>
  <c r="E1150" i="4"/>
  <c r="C1238" i="4"/>
  <c r="C251" i="4"/>
  <c r="C233" i="4"/>
  <c r="C1156" i="4"/>
  <c r="B1244" i="4"/>
  <c r="F1156" i="4"/>
  <c r="H1156" i="4"/>
  <c r="E1156" i="4"/>
  <c r="C1244" i="4"/>
  <c r="C1161" i="4"/>
  <c r="B1249" i="4"/>
  <c r="F1161" i="4"/>
  <c r="H1161" i="4"/>
  <c r="G1120" i="4"/>
  <c r="C1144" i="4"/>
  <c r="C1170" i="4"/>
  <c r="B1258" i="4"/>
  <c r="C1143" i="4"/>
  <c r="C1138" i="4"/>
  <c r="B1226" i="4"/>
  <c r="C1132" i="4"/>
  <c r="H1132" i="4"/>
  <c r="B1187" i="4"/>
  <c r="G1187" i="4" s="1"/>
  <c r="H1363" i="4" s="1"/>
  <c r="C1168" i="4"/>
  <c r="C1152" i="4"/>
  <c r="B1240" i="4"/>
  <c r="C1125" i="4"/>
  <c r="B1208" i="4"/>
  <c r="C1120" i="4"/>
  <c r="B1202" i="4"/>
  <c r="C1114" i="4"/>
  <c r="C1162" i="4"/>
  <c r="B1252" i="4"/>
  <c r="C1149" i="4"/>
  <c r="C1131" i="4"/>
  <c r="C1107" i="4"/>
  <c r="C1173" i="4"/>
  <c r="C1155" i="4"/>
  <c r="C1137" i="4"/>
  <c r="C1119" i="4"/>
  <c r="C1101" i="4"/>
  <c r="C669" i="4"/>
  <c r="C655" i="4"/>
  <c r="C571" i="4"/>
  <c r="C877" i="4"/>
  <c r="C871" i="4"/>
  <c r="C865" i="4"/>
  <c r="C859" i="4"/>
  <c r="C853" i="4"/>
  <c r="C847" i="4"/>
  <c r="C841" i="4"/>
  <c r="C835" i="4"/>
  <c r="C829" i="4"/>
  <c r="C823" i="4"/>
  <c r="C811" i="4"/>
  <c r="C805" i="4"/>
  <c r="C793" i="4"/>
  <c r="C787" i="4"/>
  <c r="C662" i="4"/>
  <c r="C632" i="4"/>
  <c r="C638" i="4"/>
  <c r="C650" i="4"/>
  <c r="C578" i="4"/>
  <c r="C590" i="4"/>
  <c r="C596" i="4"/>
  <c r="C608" i="4"/>
  <c r="C620" i="4"/>
  <c r="C1076" i="4"/>
  <c r="C1070" i="4"/>
  <c r="C1058" i="4"/>
  <c r="C1034" i="4"/>
  <c r="C542" i="4"/>
  <c r="C499" i="4"/>
  <c r="C673" i="4"/>
  <c r="C589" i="4"/>
  <c r="C687" i="4"/>
  <c r="C875" i="4"/>
  <c r="C869" i="4"/>
  <c r="C863" i="4"/>
  <c r="C857" i="4"/>
  <c r="C851" i="4"/>
  <c r="C664" i="4"/>
  <c r="C646" i="4"/>
  <c r="C652" i="4"/>
  <c r="C482" i="4"/>
  <c r="C506" i="4"/>
  <c r="C535" i="4"/>
  <c r="C553" i="4"/>
  <c r="C658" i="4"/>
  <c r="C560" i="4"/>
  <c r="C643" i="4"/>
  <c r="C517" i="4"/>
  <c r="C837" i="4"/>
  <c r="C819" i="4"/>
  <c r="C801" i="4"/>
  <c r="C783" i="4"/>
  <c r="C765" i="4"/>
  <c r="C747" i="4"/>
  <c r="C729" i="4"/>
  <c r="C711" i="4"/>
  <c r="C693" i="4"/>
  <c r="C636" i="4"/>
  <c r="C582" i="4"/>
  <c r="C618" i="4"/>
  <c r="C524" i="4"/>
  <c r="E844" i="3"/>
  <c r="H837" i="3"/>
  <c r="H841" i="3"/>
  <c r="H838" i="3"/>
  <c r="E845" i="3"/>
  <c r="E839" i="3"/>
  <c r="B1368" i="4"/>
  <c r="H1280" i="4"/>
  <c r="G1280" i="4"/>
  <c r="H142" i="4"/>
  <c r="F142" i="4"/>
  <c r="B1129" i="4"/>
  <c r="E214" i="4"/>
  <c r="H161" i="4"/>
  <c r="C121" i="4"/>
  <c r="H121" i="4"/>
  <c r="I1322" i="4"/>
  <c r="C215" i="4"/>
  <c r="F128" i="4"/>
  <c r="I145" i="4"/>
  <c r="G1234" i="4"/>
  <c r="H1410" i="4"/>
  <c r="B1111" i="4"/>
  <c r="E196" i="4"/>
  <c r="B1135" i="4"/>
  <c r="E220" i="4"/>
  <c r="B1147" i="4"/>
  <c r="E232" i="4"/>
  <c r="B1153" i="4"/>
  <c r="E238" i="4"/>
  <c r="I163" i="4"/>
  <c r="D163" i="4"/>
  <c r="B1171" i="4"/>
  <c r="E256" i="4"/>
  <c r="F87" i="4"/>
  <c r="F88" i="4" s="1"/>
  <c r="F89" i="4" s="1"/>
  <c r="B13" i="6" s="1"/>
  <c r="C1110" i="4"/>
  <c r="E1110" i="4"/>
  <c r="C1198" i="4"/>
  <c r="G1110" i="4"/>
  <c r="B1198" i="4"/>
  <c r="H1110" i="4"/>
  <c r="F1110" i="4"/>
  <c r="I121" i="4"/>
  <c r="D121" i="4"/>
  <c r="I157" i="4"/>
  <c r="D157" i="4"/>
  <c r="B1165" i="4"/>
  <c r="E250" i="4"/>
  <c r="I175" i="4"/>
  <c r="D175" i="4"/>
  <c r="B1214" i="4"/>
  <c r="G1126" i="4"/>
  <c r="H1126" i="4"/>
  <c r="F1126" i="4"/>
  <c r="E1126" i="4"/>
  <c r="C1214" i="4"/>
  <c r="B1256" i="4"/>
  <c r="G1168" i="4"/>
  <c r="F1168" i="4"/>
  <c r="H1168" i="4"/>
  <c r="E1168" i="4"/>
  <c r="C1256" i="4"/>
  <c r="I103" i="4"/>
  <c r="D103" i="4"/>
  <c r="B1123" i="4"/>
  <c r="E208" i="4"/>
  <c r="I139" i="4"/>
  <c r="D139" i="4"/>
  <c r="B1177" i="4"/>
  <c r="E262" i="4"/>
  <c r="H1237" i="4"/>
  <c r="B1325" i="4"/>
  <c r="G1237" i="4"/>
  <c r="H1413" i="4"/>
  <c r="B1105" i="4"/>
  <c r="E190" i="4"/>
  <c r="C113" i="4"/>
  <c r="H1250" i="4"/>
  <c r="B1338" i="4"/>
  <c r="G1250" i="4"/>
  <c r="H1426" i="4"/>
  <c r="B1117" i="4"/>
  <c r="E202" i="4"/>
  <c r="B1141" i="4"/>
  <c r="E226" i="4"/>
  <c r="I151" i="4"/>
  <c r="D151" i="4"/>
  <c r="B1159" i="4"/>
  <c r="E244" i="4"/>
  <c r="I169" i="4"/>
  <c r="D169" i="4"/>
  <c r="G1322" i="4"/>
  <c r="B1410" i="4"/>
  <c r="C105" i="4"/>
  <c r="C194" i="4"/>
  <c r="I115" i="4"/>
  <c r="D115" i="4"/>
  <c r="I109" i="4"/>
  <c r="D109" i="4"/>
  <c r="I133" i="4"/>
  <c r="D133" i="4"/>
  <c r="C145" i="4"/>
  <c r="C232" i="4"/>
  <c r="H1125" i="4"/>
  <c r="F1125" i="4"/>
  <c r="I1320" i="4"/>
  <c r="H1320" i="4"/>
  <c r="G1320" i="4"/>
  <c r="B1408" i="4"/>
  <c r="I1368" i="4"/>
  <c r="G1368" i="4"/>
  <c r="I104" i="4"/>
  <c r="D104" i="4"/>
  <c r="B1130" i="4"/>
  <c r="E215" i="4"/>
  <c r="C227" i="4"/>
  <c r="C140" i="4"/>
  <c r="B1148" i="4"/>
  <c r="E233" i="4"/>
  <c r="C245" i="4"/>
  <c r="C158" i="4"/>
  <c r="B1178" i="4"/>
  <c r="E263" i="4"/>
  <c r="H1261" i="4"/>
  <c r="G1261" i="4"/>
  <c r="H1437" i="4"/>
  <c r="B1349" i="4"/>
  <c r="C1122" i="4"/>
  <c r="B1210" i="4"/>
  <c r="E1122" i="4"/>
  <c r="C1210" i="4"/>
  <c r="G1122" i="4"/>
  <c r="H1122" i="4"/>
  <c r="F1122" i="4"/>
  <c r="C1176" i="4"/>
  <c r="B1264" i="4"/>
  <c r="E1176" i="4"/>
  <c r="C1264" i="4"/>
  <c r="G1176" i="4"/>
  <c r="H1176" i="4"/>
  <c r="F1176" i="4"/>
  <c r="G1161" i="4"/>
  <c r="C197" i="4"/>
  <c r="C248" i="4"/>
  <c r="C230" i="4"/>
  <c r="H165" i="4"/>
  <c r="B1112" i="4"/>
  <c r="E197" i="4"/>
  <c r="C152" i="4"/>
  <c r="C239" i="4"/>
  <c r="B1160" i="4"/>
  <c r="E245" i="4"/>
  <c r="H1220" i="4"/>
  <c r="G1220" i="4"/>
  <c r="H1396" i="4"/>
  <c r="B1308" i="4"/>
  <c r="C98" i="4"/>
  <c r="C185" i="4"/>
  <c r="B1106" i="4"/>
  <c r="E191" i="4"/>
  <c r="C116" i="4"/>
  <c r="C203" i="4"/>
  <c r="C209" i="4"/>
  <c r="C122" i="4"/>
  <c r="I134" i="4"/>
  <c r="D134" i="4"/>
  <c r="B1142" i="4"/>
  <c r="E227" i="4"/>
  <c r="I164" i="4"/>
  <c r="D164" i="4"/>
  <c r="C170" i="4"/>
  <c r="C257" i="4"/>
  <c r="C1158" i="4"/>
  <c r="G1158" i="4"/>
  <c r="F1158" i="4"/>
  <c r="H1158" i="4"/>
  <c r="E1158" i="4"/>
  <c r="C1246" i="4"/>
  <c r="B1246" i="4"/>
  <c r="B1195" i="4"/>
  <c r="E1107" i="4"/>
  <c r="C1195" i="4"/>
  <c r="G1107" i="4"/>
  <c r="H1107" i="4"/>
  <c r="F1107" i="4"/>
  <c r="I98" i="4"/>
  <c r="D98" i="4"/>
  <c r="I110" i="4"/>
  <c r="D110" i="4"/>
  <c r="I116" i="4"/>
  <c r="D116" i="4"/>
  <c r="B1124" i="4"/>
  <c r="E209" i="4"/>
  <c r="B1154" i="4"/>
  <c r="E239" i="4"/>
  <c r="B1172" i="4"/>
  <c r="E257" i="4"/>
  <c r="I1280" i="4"/>
  <c r="H1216" i="4"/>
  <c r="B1304" i="4"/>
  <c r="G1216" i="4"/>
  <c r="H1392" i="4"/>
  <c r="B1100" i="4"/>
  <c r="E185" i="4"/>
  <c r="C134" i="4"/>
  <c r="C221" i="4"/>
  <c r="C1116" i="4"/>
  <c r="E1116" i="4"/>
  <c r="C1204" i="4"/>
  <c r="G1116" i="4"/>
  <c r="B1204" i="4"/>
  <c r="H1116" i="4"/>
  <c r="F1116" i="4"/>
  <c r="C1164" i="4"/>
  <c r="F1164" i="4"/>
  <c r="H1164" i="4"/>
  <c r="E1164" i="4"/>
  <c r="C1252" i="4"/>
  <c r="G1164" i="4"/>
  <c r="C191" i="4"/>
  <c r="C104" i="4"/>
  <c r="B1118" i="4"/>
  <c r="E203" i="4"/>
  <c r="B1136" i="4"/>
  <c r="E221" i="4"/>
  <c r="H146" i="4"/>
  <c r="F146" i="4"/>
  <c r="B1166" i="4"/>
  <c r="E251" i="4"/>
  <c r="I176" i="4"/>
  <c r="D176" i="4"/>
  <c r="H1228" i="4"/>
  <c r="B1316" i="4"/>
  <c r="G1228" i="4"/>
  <c r="H1404" i="4"/>
  <c r="G1131" i="4"/>
  <c r="B1219" i="4"/>
  <c r="F1131" i="4"/>
  <c r="H1131" i="4"/>
  <c r="E1131" i="4"/>
  <c r="C1219" i="4"/>
  <c r="F1174" i="4"/>
  <c r="G1174" i="4"/>
  <c r="B1262" i="4"/>
  <c r="E1174" i="4"/>
  <c r="C1262" i="4"/>
  <c r="H1174" i="4"/>
  <c r="F1167" i="4"/>
  <c r="H1167" i="4"/>
  <c r="B1255" i="4"/>
  <c r="G1167" i="4"/>
  <c r="E1167" i="4"/>
  <c r="C1255" i="4"/>
  <c r="B1127" i="4"/>
  <c r="E212" i="4"/>
  <c r="B1151" i="4"/>
  <c r="E236" i="4"/>
  <c r="H1213" i="4"/>
  <c r="G1213" i="4"/>
  <c r="H1389" i="4"/>
  <c r="B1301" i="4"/>
  <c r="B1231" i="4"/>
  <c r="E1143" i="4"/>
  <c r="C1231" i="4"/>
  <c r="G1143" i="4"/>
  <c r="F1143" i="4"/>
  <c r="H1143" i="4"/>
  <c r="I107" i="4"/>
  <c r="D107" i="4"/>
  <c r="B1145" i="4"/>
  <c r="E230" i="4"/>
  <c r="H1243" i="4"/>
  <c r="G1243" i="4"/>
  <c r="H1419" i="4"/>
  <c r="B1331" i="4"/>
  <c r="I161" i="4"/>
  <c r="D161" i="4"/>
  <c r="B1103" i="4"/>
  <c r="E188" i="4"/>
  <c r="B1115" i="4"/>
  <c r="E200" i="4"/>
  <c r="I125" i="4"/>
  <c r="D125" i="4"/>
  <c r="B1133" i="4"/>
  <c r="E218" i="4"/>
  <c r="B1139" i="4"/>
  <c r="E224" i="4"/>
  <c r="I149" i="4"/>
  <c r="D149" i="4"/>
  <c r="B1169" i="4"/>
  <c r="E254" i="4"/>
  <c r="E1119" i="4"/>
  <c r="C1207" i="4"/>
  <c r="G1119" i="4"/>
  <c r="B1207" i="4"/>
  <c r="H1119" i="4"/>
  <c r="F1119" i="4"/>
  <c r="B1201" i="4"/>
  <c r="E1113" i="4"/>
  <c r="C1201" i="4"/>
  <c r="G1113" i="4"/>
  <c r="H1113" i="4"/>
  <c r="F1113" i="4"/>
  <c r="F1137" i="4"/>
  <c r="H1137" i="4"/>
  <c r="B1225" i="4"/>
  <c r="G1137" i="4"/>
  <c r="E1137" i="4"/>
  <c r="C1225" i="4"/>
  <c r="E1108" i="4"/>
  <c r="C1196" i="4"/>
  <c r="G1108" i="4"/>
  <c r="H1108" i="4"/>
  <c r="F1108" i="4"/>
  <c r="B1109" i="4"/>
  <c r="E194" i="4"/>
  <c r="E1102" i="4"/>
  <c r="C1190" i="4"/>
  <c r="G1102" i="4"/>
  <c r="H1102" i="4"/>
  <c r="F1102" i="4"/>
  <c r="C1102" i="4"/>
  <c r="I131" i="4"/>
  <c r="D131" i="4"/>
  <c r="B1163" i="4"/>
  <c r="E248" i="4"/>
  <c r="B1175" i="4"/>
  <c r="E260" i="4"/>
  <c r="B1121" i="4"/>
  <c r="E206" i="4"/>
  <c r="I167" i="4"/>
  <c r="D167" i="4"/>
  <c r="B1190" i="4"/>
  <c r="B1278" i="4"/>
  <c r="C1108" i="4"/>
  <c r="C131" i="4"/>
  <c r="F131" i="4"/>
  <c r="I113" i="4"/>
  <c r="D113" i="4"/>
  <c r="I143" i="4"/>
  <c r="D143" i="4"/>
  <c r="B1157" i="4"/>
  <c r="E242" i="4"/>
  <c r="K720" i="3"/>
  <c r="N720" i="3"/>
  <c r="M720" i="3"/>
  <c r="H720" i="3"/>
  <c r="H1196" i="4"/>
  <c r="G1196" i="4"/>
  <c r="H1372" i="4"/>
  <c r="B1284" i="4"/>
  <c r="G1190" i="4"/>
  <c r="H1366" i="4"/>
  <c r="B1337" i="4"/>
  <c r="H1249" i="4"/>
  <c r="G1249" i="4"/>
  <c r="H1425" i="4"/>
  <c r="H1244" i="4"/>
  <c r="G1244" i="4"/>
  <c r="H1420" i="4"/>
  <c r="B1332" i="4"/>
  <c r="H171" i="4"/>
  <c r="F171" i="4"/>
  <c r="H1240" i="4"/>
  <c r="B1328" i="4"/>
  <c r="G1240" i="4"/>
  <c r="H1416" i="4"/>
  <c r="F114" i="4"/>
  <c r="H114" i="4"/>
  <c r="F132" i="4"/>
  <c r="H132" i="4"/>
  <c r="F150" i="4"/>
  <c r="H150" i="4"/>
  <c r="F168" i="4"/>
  <c r="H168" i="4"/>
  <c r="F115" i="4"/>
  <c r="H115" i="4"/>
  <c r="F169" i="4"/>
  <c r="H169" i="4"/>
  <c r="F103" i="4"/>
  <c r="H103" i="4"/>
  <c r="H119" i="4"/>
  <c r="F119" i="4"/>
  <c r="H137" i="4"/>
  <c r="F137" i="4"/>
  <c r="F157" i="4"/>
  <c r="H157" i="4"/>
  <c r="H1202" i="4"/>
  <c r="G1202" i="4"/>
  <c r="H1378" i="4"/>
  <c r="B1290" i="4"/>
  <c r="B1275" i="4"/>
  <c r="B1363" i="4" s="1"/>
  <c r="H1258" i="4"/>
  <c r="B1346" i="4"/>
  <c r="G1258" i="4"/>
  <c r="H1434" i="4"/>
  <c r="F147" i="4"/>
  <c r="H147" i="4"/>
  <c r="F99" i="4"/>
  <c r="H99" i="4"/>
  <c r="F105" i="4"/>
  <c r="H105" i="4"/>
  <c r="F113" i="4"/>
  <c r="H113" i="4"/>
  <c r="H153" i="4"/>
  <c r="F153" i="4"/>
  <c r="F159" i="4"/>
  <c r="H159" i="4"/>
  <c r="H1238" i="4"/>
  <c r="G1238" i="4"/>
  <c r="H1414" i="4"/>
  <c r="B1326" i="4"/>
  <c r="F102" i="4"/>
  <c r="H102" i="4"/>
  <c r="F120" i="4"/>
  <c r="H120" i="4"/>
  <c r="F138" i="4"/>
  <c r="H138" i="4"/>
  <c r="F156" i="4"/>
  <c r="H156" i="4"/>
  <c r="F151" i="4"/>
  <c r="H151" i="4"/>
  <c r="F123" i="4"/>
  <c r="H123" i="4"/>
  <c r="F129" i="4"/>
  <c r="H129" i="4"/>
  <c r="F121" i="4"/>
  <c r="F139" i="4"/>
  <c r="H139" i="4"/>
  <c r="H1252" i="4"/>
  <c r="B1340" i="4"/>
  <c r="G1252" i="4"/>
  <c r="H1428" i="4"/>
  <c r="H1208" i="4"/>
  <c r="G1208" i="4"/>
  <c r="H1384" i="4"/>
  <c r="B1296" i="4"/>
  <c r="H1226" i="4"/>
  <c r="G1226" i="4"/>
  <c r="H1402" i="4"/>
  <c r="B1314" i="4"/>
  <c r="H1222" i="4"/>
  <c r="B1310" i="4"/>
  <c r="G1222" i="4"/>
  <c r="H1398" i="4"/>
  <c r="F111" i="4"/>
  <c r="H111" i="4"/>
  <c r="F149" i="4"/>
  <c r="H149" i="4"/>
  <c r="F117" i="4"/>
  <c r="H117" i="4"/>
  <c r="H135" i="4"/>
  <c r="F135" i="4"/>
  <c r="F141" i="4"/>
  <c r="H141" i="4"/>
  <c r="F133" i="4"/>
  <c r="H133" i="4"/>
  <c r="H108" i="4"/>
  <c r="F108" i="4"/>
  <c r="H126" i="4"/>
  <c r="F126" i="4"/>
  <c r="H144" i="4"/>
  <c r="F144" i="4"/>
  <c r="H162" i="4"/>
  <c r="F162" i="4"/>
  <c r="F167" i="4"/>
  <c r="H167" i="4"/>
  <c r="H101" i="4"/>
  <c r="F101" i="4"/>
  <c r="H155" i="4"/>
  <c r="F155" i="4"/>
  <c r="F1141" i="4"/>
  <c r="H1141" i="4"/>
  <c r="B1229" i="4"/>
  <c r="E1141" i="4"/>
  <c r="C1229" i="4"/>
  <c r="G1141" i="4"/>
  <c r="C1141" i="4"/>
  <c r="H1256" i="4"/>
  <c r="B1344" i="4"/>
  <c r="G1256" i="4"/>
  <c r="H1432" i="4"/>
  <c r="H1198" i="4"/>
  <c r="B1286" i="4"/>
  <c r="G1198" i="4"/>
  <c r="H1374" i="4"/>
  <c r="B1259" i="4"/>
  <c r="E1171" i="4"/>
  <c r="C1259" i="4"/>
  <c r="G1171" i="4"/>
  <c r="F1171" i="4"/>
  <c r="H1171" i="4"/>
  <c r="C1171" i="4"/>
  <c r="B1235" i="4"/>
  <c r="F1147" i="4"/>
  <c r="H1147" i="4"/>
  <c r="E1147" i="4"/>
  <c r="C1235" i="4"/>
  <c r="G1147" i="4"/>
  <c r="C1147" i="4"/>
  <c r="H1190" i="4"/>
  <c r="B1265" i="4"/>
  <c r="C1177" i="4"/>
  <c r="E1177" i="4"/>
  <c r="C1265" i="4"/>
  <c r="H1177" i="4"/>
  <c r="F1177" i="4"/>
  <c r="G1177" i="4"/>
  <c r="G1214" i="4"/>
  <c r="H1390" i="4"/>
  <c r="H1214" i="4"/>
  <c r="B1302" i="4"/>
  <c r="B1217" i="4"/>
  <c r="E1129" i="4"/>
  <c r="C1217" i="4"/>
  <c r="G1129" i="4"/>
  <c r="H1129" i="4"/>
  <c r="F1129" i="4"/>
  <c r="C1129" i="4"/>
  <c r="E1135" i="4"/>
  <c r="C1223" i="4"/>
  <c r="F1135" i="4"/>
  <c r="H1135" i="4"/>
  <c r="B1223" i="4"/>
  <c r="C1135" i="4"/>
  <c r="G1135" i="4"/>
  <c r="G1410" i="4"/>
  <c r="I1410" i="4"/>
  <c r="E1117" i="4"/>
  <c r="C1205" i="4"/>
  <c r="G1117" i="4"/>
  <c r="H1117" i="4"/>
  <c r="F1117" i="4"/>
  <c r="B1205" i="4"/>
  <c r="C1117" i="4"/>
  <c r="I1408" i="4"/>
  <c r="G1408" i="4"/>
  <c r="G1338" i="4"/>
  <c r="I1338" i="4"/>
  <c r="H1338" i="4"/>
  <c r="B1426" i="4"/>
  <c r="B1413" i="4"/>
  <c r="G1325" i="4"/>
  <c r="I1325" i="4"/>
  <c r="H1325" i="4"/>
  <c r="F1153" i="4"/>
  <c r="H1153" i="4"/>
  <c r="B1241" i="4"/>
  <c r="E1153" i="4"/>
  <c r="C1241" i="4"/>
  <c r="G1153" i="4"/>
  <c r="C1153" i="4"/>
  <c r="E1111" i="4"/>
  <c r="C1199" i="4"/>
  <c r="H1111" i="4"/>
  <c r="F1111" i="4"/>
  <c r="G1111" i="4"/>
  <c r="B1199" i="4"/>
  <c r="C1111" i="4"/>
  <c r="E1159" i="4"/>
  <c r="C1247" i="4"/>
  <c r="B1247" i="4"/>
  <c r="G1159" i="4"/>
  <c r="F1159" i="4"/>
  <c r="H1159" i="4"/>
  <c r="C1159" i="4"/>
  <c r="E1105" i="4"/>
  <c r="C1193" i="4"/>
  <c r="G1105" i="4"/>
  <c r="F1105" i="4"/>
  <c r="H1105" i="4"/>
  <c r="C1105" i="4"/>
  <c r="B1193" i="4"/>
  <c r="H145" i="4"/>
  <c r="F145" i="4"/>
  <c r="B1211" i="4"/>
  <c r="E1123" i="4"/>
  <c r="C1211" i="4"/>
  <c r="G1123" i="4"/>
  <c r="F1123" i="4"/>
  <c r="H1123" i="4"/>
  <c r="C1123" i="4"/>
  <c r="H1165" i="4"/>
  <c r="E1165" i="4"/>
  <c r="C1253" i="4"/>
  <c r="B1253" i="4"/>
  <c r="C1165" i="4"/>
  <c r="F1165" i="4"/>
  <c r="G1165" i="4"/>
  <c r="B1254" i="4"/>
  <c r="H1166" i="4"/>
  <c r="E1166" i="4"/>
  <c r="C1254" i="4"/>
  <c r="G1166" i="4"/>
  <c r="C1166" i="4"/>
  <c r="F1166" i="4"/>
  <c r="C1118" i="4"/>
  <c r="E1118" i="4"/>
  <c r="C1206" i="4"/>
  <c r="B1206" i="4"/>
  <c r="H1118" i="4"/>
  <c r="G1118" i="4"/>
  <c r="F1118" i="4"/>
  <c r="F170" i="4"/>
  <c r="H170" i="4"/>
  <c r="B1194" i="4"/>
  <c r="E1106" i="4"/>
  <c r="C1194" i="4"/>
  <c r="G1106" i="4"/>
  <c r="C1106" i="4"/>
  <c r="H1106" i="4"/>
  <c r="F1106" i="4"/>
  <c r="B1437" i="4"/>
  <c r="H1349" i="4"/>
  <c r="G1349" i="4"/>
  <c r="I1349" i="4"/>
  <c r="B1218" i="4"/>
  <c r="E1130" i="4"/>
  <c r="C1218" i="4"/>
  <c r="G1130" i="4"/>
  <c r="F1130" i="4"/>
  <c r="C1130" i="4"/>
  <c r="H1130" i="4"/>
  <c r="H131" i="4"/>
  <c r="I1316" i="4"/>
  <c r="B1404" i="4"/>
  <c r="G1316" i="4"/>
  <c r="H1316" i="4"/>
  <c r="F104" i="4"/>
  <c r="H104" i="4"/>
  <c r="H1304" i="4"/>
  <c r="B1392" i="4"/>
  <c r="G1304" i="4"/>
  <c r="I1304" i="4"/>
  <c r="G1154" i="4"/>
  <c r="C1154" i="4"/>
  <c r="F1154" i="4"/>
  <c r="H1154" i="4"/>
  <c r="B1242" i="4"/>
  <c r="E1154" i="4"/>
  <c r="C1242" i="4"/>
  <c r="H122" i="4"/>
  <c r="F122" i="4"/>
  <c r="E1160" i="4"/>
  <c r="C1248" i="4"/>
  <c r="B1248" i="4"/>
  <c r="G1160" i="4"/>
  <c r="C1160" i="4"/>
  <c r="F1160" i="4"/>
  <c r="H1160" i="4"/>
  <c r="G1195" i="4"/>
  <c r="H1371" i="4"/>
  <c r="B1283" i="4"/>
  <c r="H1195" i="4"/>
  <c r="H98" i="4"/>
  <c r="F98" i="4"/>
  <c r="B1236" i="4"/>
  <c r="C1148" i="4"/>
  <c r="E1148" i="4"/>
  <c r="C1236" i="4"/>
  <c r="G1148" i="4"/>
  <c r="F1148" i="4"/>
  <c r="H1148" i="4"/>
  <c r="E264" i="4"/>
  <c r="B15" i="6"/>
  <c r="H134" i="4"/>
  <c r="F134" i="4"/>
  <c r="G1124" i="4"/>
  <c r="B1212" i="4"/>
  <c r="C1124" i="4"/>
  <c r="E1124" i="4"/>
  <c r="C1212" i="4"/>
  <c r="H1124" i="4"/>
  <c r="F1124" i="4"/>
  <c r="H1246" i="4"/>
  <c r="G1246" i="4"/>
  <c r="H1422" i="4"/>
  <c r="B1334" i="4"/>
  <c r="H1308" i="4"/>
  <c r="I1308" i="4"/>
  <c r="B1396" i="4"/>
  <c r="G1308" i="4"/>
  <c r="H152" i="4"/>
  <c r="F152" i="4"/>
  <c r="F140" i="4"/>
  <c r="H140" i="4"/>
  <c r="H1262" i="4"/>
  <c r="G1262" i="4"/>
  <c r="H1438" i="4"/>
  <c r="B1350" i="4"/>
  <c r="H1219" i="4"/>
  <c r="B1307" i="4"/>
  <c r="G1219" i="4"/>
  <c r="H1395" i="4"/>
  <c r="F1136" i="4"/>
  <c r="H1136" i="4"/>
  <c r="E1136" i="4"/>
  <c r="C1224" i="4"/>
  <c r="G1136" i="4"/>
  <c r="C1136" i="4"/>
  <c r="B1224" i="4"/>
  <c r="H1204" i="4"/>
  <c r="G1204" i="4"/>
  <c r="H1380" i="4"/>
  <c r="B1292" i="4"/>
  <c r="C1142" i="4"/>
  <c r="H1142" i="4"/>
  <c r="B1230" i="4"/>
  <c r="E1142" i="4"/>
  <c r="C1230" i="4"/>
  <c r="G1142" i="4"/>
  <c r="F1142" i="4"/>
  <c r="H116" i="4"/>
  <c r="F116" i="4"/>
  <c r="H1264" i="4"/>
  <c r="B1352" i="4"/>
  <c r="G1264" i="4"/>
  <c r="H1440" i="4"/>
  <c r="H1210" i="4"/>
  <c r="G1210" i="4"/>
  <c r="H1386" i="4"/>
  <c r="B1298" i="4"/>
  <c r="C1178" i="4"/>
  <c r="B1266" i="4"/>
  <c r="H1178" i="4"/>
  <c r="G1178" i="4"/>
  <c r="F1178" i="4"/>
  <c r="E1178" i="4"/>
  <c r="C1266" i="4"/>
  <c r="B1188" i="4"/>
  <c r="C1100" i="4"/>
  <c r="H1100" i="4"/>
  <c r="F1100" i="4"/>
  <c r="E1100" i="4"/>
  <c r="C1188" i="4"/>
  <c r="G1100" i="4"/>
  <c r="C1172" i="4"/>
  <c r="E1172" i="4"/>
  <c r="C1260" i="4"/>
  <c r="G1172" i="4"/>
  <c r="B1260" i="4"/>
  <c r="F1172" i="4"/>
  <c r="H1172" i="4"/>
  <c r="C1112" i="4"/>
  <c r="E1112" i="4"/>
  <c r="C1200" i="4"/>
  <c r="B1200" i="4"/>
  <c r="G1112" i="4"/>
  <c r="H1112" i="4"/>
  <c r="F1112" i="4"/>
  <c r="F158" i="4"/>
  <c r="H158" i="4"/>
  <c r="E1163" i="4"/>
  <c r="C1251" i="4"/>
  <c r="C1163" i="4"/>
  <c r="G1163" i="4"/>
  <c r="B1251" i="4"/>
  <c r="H1163" i="4"/>
  <c r="F1163" i="4"/>
  <c r="B1227" i="4"/>
  <c r="F1139" i="4"/>
  <c r="C1139" i="4"/>
  <c r="H1139" i="4"/>
  <c r="E1139" i="4"/>
  <c r="C1227" i="4"/>
  <c r="G1139" i="4"/>
  <c r="G1115" i="4"/>
  <c r="E1115" i="4"/>
  <c r="C1203" i="4"/>
  <c r="C1115" i="4"/>
  <c r="H1115" i="4"/>
  <c r="F1115" i="4"/>
  <c r="B1203" i="4"/>
  <c r="B1233" i="4"/>
  <c r="F1145" i="4"/>
  <c r="C1145" i="4"/>
  <c r="H1145" i="4"/>
  <c r="E1145" i="4"/>
  <c r="C1233" i="4"/>
  <c r="G1145" i="4"/>
  <c r="C1127" i="4"/>
  <c r="G1127" i="4"/>
  <c r="E1127" i="4"/>
  <c r="C1215" i="4"/>
  <c r="H1127" i="4"/>
  <c r="F1127" i="4"/>
  <c r="B1215" i="4"/>
  <c r="C1109" i="4"/>
  <c r="G1109" i="4"/>
  <c r="B1197" i="4"/>
  <c r="H1109" i="4"/>
  <c r="F1109" i="4"/>
  <c r="E1109" i="4"/>
  <c r="C1197" i="4"/>
  <c r="H1201" i="4"/>
  <c r="B1289" i="4"/>
  <c r="G1201" i="4"/>
  <c r="H1377" i="4"/>
  <c r="B1191" i="4"/>
  <c r="C1103" i="4"/>
  <c r="G1103" i="4"/>
  <c r="E1103" i="4"/>
  <c r="C1191" i="4"/>
  <c r="H1103" i="4"/>
  <c r="F1103" i="4"/>
  <c r="H1331" i="4"/>
  <c r="G1331" i="4"/>
  <c r="B1419" i="4"/>
  <c r="I1331" i="4"/>
  <c r="G1301" i="4"/>
  <c r="H1301" i="4"/>
  <c r="I1301" i="4"/>
  <c r="B1389" i="4"/>
  <c r="C1121" i="4"/>
  <c r="B1209" i="4"/>
  <c r="G1121" i="4"/>
  <c r="E1121" i="4"/>
  <c r="C1209" i="4"/>
  <c r="H1121" i="4"/>
  <c r="F1121" i="4"/>
  <c r="H1255" i="4"/>
  <c r="G1255" i="4"/>
  <c r="H1431" i="4"/>
  <c r="B1343" i="4"/>
  <c r="B1319" i="4"/>
  <c r="G1231" i="4"/>
  <c r="H1407" i="4"/>
  <c r="H1231" i="4"/>
  <c r="H1225" i="4"/>
  <c r="G1225" i="4"/>
  <c r="H1401" i="4"/>
  <c r="B1313" i="4"/>
  <c r="E1169" i="4"/>
  <c r="C1257" i="4"/>
  <c r="G1169" i="4"/>
  <c r="F1169" i="4"/>
  <c r="B1257" i="4"/>
  <c r="C1169" i="4"/>
  <c r="H1169" i="4"/>
  <c r="I177" i="4"/>
  <c r="B14" i="6"/>
  <c r="E1157" i="4"/>
  <c r="C1245" i="4"/>
  <c r="G1157" i="4"/>
  <c r="H1157" i="4"/>
  <c r="F1157" i="4"/>
  <c r="B1245" i="4"/>
  <c r="C1157" i="4"/>
  <c r="C1175" i="4"/>
  <c r="B1263" i="4"/>
  <c r="H1175" i="4"/>
  <c r="E1175" i="4"/>
  <c r="C1263" i="4"/>
  <c r="F1175" i="4"/>
  <c r="G1175" i="4"/>
  <c r="H1207" i="4"/>
  <c r="G1207" i="4"/>
  <c r="H1383" i="4"/>
  <c r="B1295" i="4"/>
  <c r="H1151" i="4"/>
  <c r="E1151" i="4"/>
  <c r="C1239" i="4"/>
  <c r="G1151" i="4"/>
  <c r="B1239" i="4"/>
  <c r="F1151" i="4"/>
  <c r="C1151" i="4"/>
  <c r="F1133" i="4"/>
  <c r="H1133" i="4"/>
  <c r="B1221" i="4"/>
  <c r="E1133" i="4"/>
  <c r="C1221" i="4"/>
  <c r="C1133" i="4"/>
  <c r="G1133" i="4"/>
  <c r="H1314" i="4"/>
  <c r="B1402" i="4"/>
  <c r="I1314" i="4"/>
  <c r="G1314" i="4"/>
  <c r="G1275" i="4"/>
  <c r="G1355" i="4" s="1"/>
  <c r="H1332" i="4"/>
  <c r="B1420" i="4"/>
  <c r="G1332" i="4"/>
  <c r="I1332" i="4"/>
  <c r="H1340" i="4"/>
  <c r="G1340" i="4"/>
  <c r="I1340" i="4"/>
  <c r="B1428" i="4"/>
  <c r="G1326" i="4"/>
  <c r="I1326" i="4"/>
  <c r="B1414" i="4"/>
  <c r="H1326" i="4"/>
  <c r="H1290" i="4"/>
  <c r="I1290" i="4"/>
  <c r="B1378" i="4"/>
  <c r="G1290" i="4"/>
  <c r="G1328" i="4"/>
  <c r="H1328" i="4"/>
  <c r="B1416" i="4"/>
  <c r="I1328" i="4"/>
  <c r="I1278" i="4"/>
  <c r="H1278" i="4"/>
  <c r="B1366" i="4"/>
  <c r="G1278" i="4"/>
  <c r="G1310" i="4"/>
  <c r="I1310" i="4"/>
  <c r="B1398" i="4"/>
  <c r="H1310" i="4"/>
  <c r="H1346" i="4"/>
  <c r="I1346" i="4"/>
  <c r="B1434" i="4"/>
  <c r="G1346" i="4"/>
  <c r="G1284" i="4"/>
  <c r="I1284" i="4"/>
  <c r="B1372" i="4"/>
  <c r="H1284" i="4"/>
  <c r="H1337" i="4"/>
  <c r="I1337" i="4"/>
  <c r="B1425" i="4"/>
  <c r="G1337" i="4"/>
  <c r="H1296" i="4"/>
  <c r="G1296" i="4"/>
  <c r="B1384" i="4"/>
  <c r="I1296" i="4"/>
  <c r="H1211" i="4"/>
  <c r="B1299" i="4"/>
  <c r="G1211" i="4"/>
  <c r="H1387" i="4"/>
  <c r="H1265" i="4"/>
  <c r="B1353" i="4"/>
  <c r="G1265" i="4"/>
  <c r="H1441" i="4"/>
  <c r="B1374" i="4"/>
  <c r="G1286" i="4"/>
  <c r="H1286" i="4"/>
  <c r="I1286" i="4"/>
  <c r="H1199" i="4"/>
  <c r="B1287" i="4"/>
  <c r="G1199" i="4"/>
  <c r="H1375" i="4"/>
  <c r="H1205" i="4"/>
  <c r="B1293" i="4"/>
  <c r="G1205" i="4"/>
  <c r="H1381" i="4"/>
  <c r="H1253" i="4"/>
  <c r="B1341" i="4"/>
  <c r="G1253" i="4"/>
  <c r="H1429" i="4"/>
  <c r="B1281" i="4"/>
  <c r="G1193" i="4"/>
  <c r="H1369" i="4"/>
  <c r="H1193" i="4"/>
  <c r="H1247" i="4"/>
  <c r="B1335" i="4"/>
  <c r="G1247" i="4"/>
  <c r="H1423" i="4"/>
  <c r="H1217" i="4"/>
  <c r="G1217" i="4"/>
  <c r="H1393" i="4"/>
  <c r="B1305" i="4"/>
  <c r="H1235" i="4"/>
  <c r="G1235" i="4"/>
  <c r="H1411" i="4"/>
  <c r="B1323" i="4"/>
  <c r="B1432" i="4"/>
  <c r="G1344" i="4"/>
  <c r="H1344" i="4"/>
  <c r="I1344" i="4"/>
  <c r="H1229" i="4"/>
  <c r="B1317" i="4"/>
  <c r="G1229" i="4"/>
  <c r="H1405" i="4"/>
  <c r="H1241" i="4"/>
  <c r="B1329" i="4"/>
  <c r="G1241" i="4"/>
  <c r="H1417" i="4"/>
  <c r="I1413" i="4"/>
  <c r="G1413" i="4"/>
  <c r="G1302" i="4"/>
  <c r="I1302" i="4"/>
  <c r="H1302" i="4"/>
  <c r="B1390" i="4"/>
  <c r="G1259" i="4"/>
  <c r="H1435" i="4"/>
  <c r="H1259" i="4"/>
  <c r="B1347" i="4"/>
  <c r="G1426" i="4"/>
  <c r="I1426" i="4"/>
  <c r="H1223" i="4"/>
  <c r="B1311" i="4"/>
  <c r="G1223" i="4"/>
  <c r="H1399" i="4"/>
  <c r="I1396" i="4"/>
  <c r="G1396" i="4"/>
  <c r="B1276" i="4"/>
  <c r="H1188" i="4"/>
  <c r="G1188" i="4"/>
  <c r="H1364" i="4"/>
  <c r="I1352" i="4"/>
  <c r="B1440" i="4"/>
  <c r="H1352" i="4"/>
  <c r="G1352" i="4"/>
  <c r="H1236" i="4"/>
  <c r="G1236" i="4"/>
  <c r="H1412" i="4"/>
  <c r="B1324" i="4"/>
  <c r="I1392" i="4"/>
  <c r="G1392" i="4"/>
  <c r="G1404" i="4"/>
  <c r="I1404" i="4"/>
  <c r="H1254" i="4"/>
  <c r="B1342" i="4"/>
  <c r="G1254" i="4"/>
  <c r="H1430" i="4"/>
  <c r="H1200" i="4"/>
  <c r="G1200" i="4"/>
  <c r="H1376" i="4"/>
  <c r="B1288" i="4"/>
  <c r="H1260" i="4"/>
  <c r="G1260" i="4"/>
  <c r="H1436" i="4"/>
  <c r="B1348" i="4"/>
  <c r="B1318" i="4"/>
  <c r="H1230" i="4"/>
  <c r="G1230" i="4"/>
  <c r="H1406" i="4"/>
  <c r="G1212" i="4"/>
  <c r="H1388" i="4"/>
  <c r="H1212" i="4"/>
  <c r="B1300" i="4"/>
  <c r="I1437" i="4"/>
  <c r="G1437" i="4"/>
  <c r="H1218" i="4"/>
  <c r="G1218" i="4"/>
  <c r="H1394" i="4"/>
  <c r="B1306" i="4"/>
  <c r="I1307" i="4"/>
  <c r="H1307" i="4"/>
  <c r="B1395" i="4"/>
  <c r="G1307" i="4"/>
  <c r="I1283" i="4"/>
  <c r="B1371" i="4"/>
  <c r="G1283" i="4"/>
  <c r="H1283" i="4"/>
  <c r="H1248" i="4"/>
  <c r="G1248" i="4"/>
  <c r="H1424" i="4"/>
  <c r="B1336" i="4"/>
  <c r="H1242" i="4"/>
  <c r="G1242" i="4"/>
  <c r="H1418" i="4"/>
  <c r="B1330" i="4"/>
  <c r="G1224" i="4"/>
  <c r="H1400" i="4"/>
  <c r="B1312" i="4"/>
  <c r="H1224" i="4"/>
  <c r="H1206" i="4"/>
  <c r="B1294" i="4"/>
  <c r="G1206" i="4"/>
  <c r="H1382" i="4"/>
  <c r="H1266" i="4"/>
  <c r="B1354" i="4"/>
  <c r="G1266" i="4"/>
  <c r="H1442" i="4"/>
  <c r="I1292" i="4"/>
  <c r="H1292" i="4"/>
  <c r="G1292" i="4"/>
  <c r="B1380" i="4"/>
  <c r="B1422" i="4"/>
  <c r="H1334" i="4"/>
  <c r="I1334" i="4"/>
  <c r="G1334" i="4"/>
  <c r="G1298" i="4"/>
  <c r="H1298" i="4"/>
  <c r="B1386" i="4"/>
  <c r="I1298" i="4"/>
  <c r="H1194" i="4"/>
  <c r="B1282" i="4"/>
  <c r="G1194" i="4"/>
  <c r="H1370" i="4"/>
  <c r="I1350" i="4"/>
  <c r="B1438" i="4"/>
  <c r="G1350" i="4"/>
  <c r="H1350" i="4"/>
  <c r="H1343" i="4"/>
  <c r="G1343" i="4"/>
  <c r="I1343" i="4"/>
  <c r="B1431" i="4"/>
  <c r="H1257" i="4"/>
  <c r="B1345" i="4"/>
  <c r="G1257" i="4"/>
  <c r="H1433" i="4"/>
  <c r="H1209" i="4"/>
  <c r="B1297" i="4"/>
  <c r="G1209" i="4"/>
  <c r="H1385" i="4"/>
  <c r="H1215" i="4"/>
  <c r="G1215" i="4"/>
  <c r="H1391" i="4"/>
  <c r="B1303" i="4"/>
  <c r="H1251" i="4"/>
  <c r="B1339" i="4"/>
  <c r="G1251" i="4"/>
  <c r="H1427" i="4"/>
  <c r="H1221" i="4"/>
  <c r="G1221" i="4"/>
  <c r="H1397" i="4"/>
  <c r="B1309" i="4"/>
  <c r="H1239" i="4"/>
  <c r="G1239" i="4"/>
  <c r="H1415" i="4"/>
  <c r="B1327" i="4"/>
  <c r="G1233" i="4"/>
  <c r="H1409" i="4"/>
  <c r="H1233" i="4"/>
  <c r="B1321" i="4"/>
  <c r="H1313" i="4"/>
  <c r="G1313" i="4"/>
  <c r="I1313" i="4"/>
  <c r="B1401" i="4"/>
  <c r="G1295" i="4"/>
  <c r="B1383" i="4"/>
  <c r="I1295" i="4"/>
  <c r="H1295" i="4"/>
  <c r="I1419" i="4"/>
  <c r="G1419" i="4"/>
  <c r="H1197" i="4"/>
  <c r="B1285" i="4"/>
  <c r="G1197" i="4"/>
  <c r="H1373" i="4"/>
  <c r="H1203" i="4"/>
  <c r="G1203" i="4"/>
  <c r="H1379" i="4"/>
  <c r="B1291" i="4"/>
  <c r="H1263" i="4"/>
  <c r="B1351" i="4"/>
  <c r="G1263" i="4"/>
  <c r="H1439" i="4"/>
  <c r="H1245" i="4"/>
  <c r="G1245" i="4"/>
  <c r="H1421" i="4"/>
  <c r="B1333" i="4"/>
  <c r="I1389" i="4"/>
  <c r="G1389" i="4"/>
  <c r="H1289" i="4"/>
  <c r="I1289" i="4"/>
  <c r="B1377" i="4"/>
  <c r="G1289" i="4"/>
  <c r="G1227" i="4"/>
  <c r="H1403" i="4"/>
  <c r="B1315" i="4"/>
  <c r="H1227" i="4"/>
  <c r="H1319" i="4"/>
  <c r="G1319" i="4"/>
  <c r="I1319" i="4"/>
  <c r="B1407" i="4"/>
  <c r="H1191" i="4"/>
  <c r="B1279" i="4"/>
  <c r="G1191" i="4"/>
  <c r="H1367" i="4"/>
  <c r="I1434" i="4"/>
  <c r="G1434" i="4"/>
  <c r="I1366" i="4"/>
  <c r="G1366" i="4"/>
  <c r="G1414" i="4"/>
  <c r="I1414" i="4"/>
  <c r="I1428" i="4"/>
  <c r="G1428" i="4"/>
  <c r="G1402" i="4"/>
  <c r="I1402" i="4"/>
  <c r="I1384" i="4"/>
  <c r="G1384" i="4"/>
  <c r="I1398" i="4"/>
  <c r="G1398" i="4"/>
  <c r="I1378" i="4"/>
  <c r="G1378" i="4"/>
  <c r="I1372" i="4"/>
  <c r="G1372" i="4"/>
  <c r="I1416" i="4"/>
  <c r="G1416" i="4"/>
  <c r="G1420" i="4"/>
  <c r="I1420" i="4"/>
  <c r="I1425" i="4"/>
  <c r="G1425" i="4"/>
  <c r="I1311" i="4"/>
  <c r="B1399" i="4"/>
  <c r="H1311" i="4"/>
  <c r="G1311" i="4"/>
  <c r="H1335" i="4"/>
  <c r="I1335" i="4"/>
  <c r="G1335" i="4"/>
  <c r="B1423" i="4"/>
  <c r="H1341" i="4"/>
  <c r="B1429" i="4"/>
  <c r="G1341" i="4"/>
  <c r="I1341" i="4"/>
  <c r="H1287" i="4"/>
  <c r="I1287" i="4"/>
  <c r="G1287" i="4"/>
  <c r="B1375" i="4"/>
  <c r="G1390" i="4"/>
  <c r="I1390" i="4"/>
  <c r="I1353" i="4"/>
  <c r="B1441" i="4"/>
  <c r="G1353" i="4"/>
  <c r="H1353" i="4"/>
  <c r="I1329" i="4"/>
  <c r="H1329" i="4"/>
  <c r="B1417" i="4"/>
  <c r="G1329" i="4"/>
  <c r="B1393" i="4"/>
  <c r="H1305" i="4"/>
  <c r="G1305" i="4"/>
  <c r="I1305" i="4"/>
  <c r="H1293" i="4"/>
  <c r="B1381" i="4"/>
  <c r="I1293" i="4"/>
  <c r="G1293" i="4"/>
  <c r="I1347" i="4"/>
  <c r="B1435" i="4"/>
  <c r="H1347" i="4"/>
  <c r="G1347" i="4"/>
  <c r="G1432" i="4"/>
  <c r="I1432" i="4"/>
  <c r="G1281" i="4"/>
  <c r="H1281" i="4"/>
  <c r="B1369" i="4"/>
  <c r="I1281" i="4"/>
  <c r="G1299" i="4"/>
  <c r="H1299" i="4"/>
  <c r="B1387" i="4"/>
  <c r="I1299" i="4"/>
  <c r="I1317" i="4"/>
  <c r="H1317" i="4"/>
  <c r="G1317" i="4"/>
  <c r="B1405" i="4"/>
  <c r="G1323" i="4"/>
  <c r="I1323" i="4"/>
  <c r="H1323" i="4"/>
  <c r="B1411" i="4"/>
  <c r="I1374" i="4"/>
  <c r="G1374" i="4"/>
  <c r="I1422" i="4"/>
  <c r="G1422" i="4"/>
  <c r="I1380" i="4"/>
  <c r="G1380" i="4"/>
  <c r="I1395" i="4"/>
  <c r="G1395" i="4"/>
  <c r="I1276" i="4"/>
  <c r="H1276" i="4"/>
  <c r="G1276" i="4"/>
  <c r="B1364" i="4"/>
  <c r="H1330" i="4"/>
  <c r="B1418" i="4"/>
  <c r="I1330" i="4"/>
  <c r="G1330" i="4"/>
  <c r="H1318" i="4"/>
  <c r="B1406" i="4"/>
  <c r="G1318" i="4"/>
  <c r="I1318" i="4"/>
  <c r="H1282" i="4"/>
  <c r="I1282" i="4"/>
  <c r="B1370" i="4"/>
  <c r="G1282" i="4"/>
  <c r="H1294" i="4"/>
  <c r="G1294" i="4"/>
  <c r="I1294" i="4"/>
  <c r="B1382" i="4"/>
  <c r="G1300" i="4"/>
  <c r="I1300" i="4"/>
  <c r="H1300" i="4"/>
  <c r="B1388" i="4"/>
  <c r="I1348" i="4"/>
  <c r="B1436" i="4"/>
  <c r="H1348" i="4"/>
  <c r="G1348" i="4"/>
  <c r="I1440" i="4"/>
  <c r="G1440" i="4"/>
  <c r="I1371" i="4"/>
  <c r="G1371" i="4"/>
  <c r="H1306" i="4"/>
  <c r="I1306" i="4"/>
  <c r="G1306" i="4"/>
  <c r="B1394" i="4"/>
  <c r="G1342" i="4"/>
  <c r="B1430" i="4"/>
  <c r="H1342" i="4"/>
  <c r="I1342" i="4"/>
  <c r="G1324" i="4"/>
  <c r="B1412" i="4"/>
  <c r="I1324" i="4"/>
  <c r="H1324" i="4"/>
  <c r="H1336" i="4"/>
  <c r="B1424" i="4"/>
  <c r="I1336" i="4"/>
  <c r="G1336" i="4"/>
  <c r="H1354" i="4"/>
  <c r="B1442" i="4"/>
  <c r="I1354" i="4"/>
  <c r="G1354" i="4"/>
  <c r="H1288" i="4"/>
  <c r="I1288" i="4"/>
  <c r="B1376" i="4"/>
  <c r="G1288" i="4"/>
  <c r="I1438" i="4"/>
  <c r="G1438" i="4"/>
  <c r="I1312" i="4"/>
  <c r="H1312" i="4"/>
  <c r="G1312" i="4"/>
  <c r="B1400" i="4"/>
  <c r="I1386" i="4"/>
  <c r="G1386" i="4"/>
  <c r="H1333" i="4"/>
  <c r="B1421" i="4"/>
  <c r="I1333" i="4"/>
  <c r="G1333" i="4"/>
  <c r="H1291" i="4"/>
  <c r="I1291" i="4"/>
  <c r="G1291" i="4"/>
  <c r="B1379" i="4"/>
  <c r="I1401" i="4"/>
  <c r="G1401" i="4"/>
  <c r="I1345" i="4"/>
  <c r="B1433" i="4"/>
  <c r="H1345" i="4"/>
  <c r="G1345" i="4"/>
  <c r="H1339" i="4"/>
  <c r="I1339" i="4"/>
  <c r="G1339" i="4"/>
  <c r="B1427" i="4"/>
  <c r="G1297" i="4"/>
  <c r="B1385" i="4"/>
  <c r="I1297" i="4"/>
  <c r="H1297" i="4"/>
  <c r="I1377" i="4"/>
  <c r="G1377" i="4"/>
  <c r="I1327" i="4"/>
  <c r="B1415" i="4"/>
  <c r="H1327" i="4"/>
  <c r="G1327" i="4"/>
  <c r="G1315" i="4"/>
  <c r="I1315" i="4"/>
  <c r="B1403" i="4"/>
  <c r="H1315" i="4"/>
  <c r="I1351" i="4"/>
  <c r="H1351" i="4"/>
  <c r="G1351" i="4"/>
  <c r="B1439" i="4"/>
  <c r="I1285" i="4"/>
  <c r="B1373" i="4"/>
  <c r="H1285" i="4"/>
  <c r="G1285" i="4"/>
  <c r="I1383" i="4"/>
  <c r="G1383" i="4"/>
  <c r="H1321" i="4"/>
  <c r="I1321" i="4"/>
  <c r="G1321" i="4"/>
  <c r="B1409" i="4"/>
  <c r="I1309" i="4"/>
  <c r="B1397" i="4"/>
  <c r="G1309" i="4"/>
  <c r="H1309" i="4"/>
  <c r="I1431" i="4"/>
  <c r="G1431" i="4"/>
  <c r="H1279" i="4"/>
  <c r="B1367" i="4"/>
  <c r="I1279" i="4"/>
  <c r="G1279" i="4"/>
  <c r="I1407" i="4"/>
  <c r="G1407" i="4"/>
  <c r="I1303" i="4"/>
  <c r="B1391" i="4"/>
  <c r="G1303" i="4"/>
  <c r="H1303" i="4"/>
  <c r="I1435" i="4"/>
  <c r="G1435" i="4"/>
  <c r="I1387" i="4"/>
  <c r="G1387" i="4"/>
  <c r="G1405" i="4"/>
  <c r="I1405" i="4"/>
  <c r="G1375" i="4"/>
  <c r="I1375" i="4"/>
  <c r="G1429" i="4"/>
  <c r="I1429" i="4"/>
  <c r="I1393" i="4"/>
  <c r="G1393" i="4"/>
  <c r="I1411" i="4"/>
  <c r="G1411" i="4"/>
  <c r="I1381" i="4"/>
  <c r="G1381" i="4"/>
  <c r="I1441" i="4"/>
  <c r="G1441" i="4"/>
  <c r="G1423" i="4"/>
  <c r="I1423" i="4"/>
  <c r="G1399" i="4"/>
  <c r="I1399" i="4"/>
  <c r="I1369" i="4"/>
  <c r="G1369" i="4"/>
  <c r="G1417" i="4"/>
  <c r="I1417" i="4"/>
  <c r="G1424" i="4"/>
  <c r="I1424" i="4"/>
  <c r="G1406" i="4"/>
  <c r="I1406" i="4"/>
  <c r="G1400" i="4"/>
  <c r="I1400" i="4"/>
  <c r="G1430" i="4"/>
  <c r="I1430" i="4"/>
  <c r="G1436" i="4"/>
  <c r="I1436" i="4"/>
  <c r="G1376" i="4"/>
  <c r="I1376" i="4"/>
  <c r="G1412" i="4"/>
  <c r="I1412" i="4"/>
  <c r="G1394" i="4"/>
  <c r="I1394" i="4"/>
  <c r="I1388" i="4"/>
  <c r="G1388" i="4"/>
  <c r="G1418" i="4"/>
  <c r="I1418" i="4"/>
  <c r="G1364" i="4"/>
  <c r="I1364" i="4"/>
  <c r="G1370" i="4"/>
  <c r="I1370" i="4"/>
  <c r="I1442" i="4"/>
  <c r="G1442" i="4"/>
  <c r="G1382" i="4"/>
  <c r="I1382" i="4"/>
  <c r="G1427" i="4"/>
  <c r="I1427" i="4"/>
  <c r="I1433" i="4"/>
  <c r="G1433" i="4"/>
  <c r="I1409" i="4"/>
  <c r="G1409" i="4"/>
  <c r="G1373" i="4"/>
  <c r="I1373" i="4"/>
  <c r="G1403" i="4"/>
  <c r="I1403" i="4"/>
  <c r="G1415" i="4"/>
  <c r="I1415" i="4"/>
  <c r="G1385" i="4"/>
  <c r="I1385" i="4"/>
  <c r="G1379" i="4"/>
  <c r="I1379" i="4"/>
  <c r="G1421" i="4"/>
  <c r="I1421" i="4"/>
  <c r="G1391" i="4"/>
  <c r="I1391" i="4"/>
  <c r="G1367" i="4"/>
  <c r="I1367" i="4"/>
  <c r="G1397" i="4"/>
  <c r="I1397" i="4"/>
  <c r="G1439" i="4"/>
  <c r="I1439" i="4"/>
  <c r="D472" i="4" l="1"/>
  <c r="G1363" i="4"/>
  <c r="G1443" i="4" s="1"/>
  <c r="H1275" i="4"/>
  <c r="I1275" i="4" s="1"/>
  <c r="I1355" i="4" s="1"/>
  <c r="B20" i="6" s="1"/>
  <c r="C1187" i="4"/>
  <c r="H1187" i="4"/>
  <c r="H1267" i="4" s="1"/>
  <c r="B19" i="6" s="1"/>
  <c r="K1179" i="4"/>
  <c r="B18" i="6" s="1"/>
  <c r="J472" i="4"/>
  <c r="B16" i="6" s="1"/>
  <c r="N717" i="3"/>
  <c r="N817" i="3" s="1"/>
  <c r="N819" i="3" s="1"/>
  <c r="I607" i="3"/>
  <c r="I707" i="3" s="1"/>
  <c r="I709" i="3" s="1"/>
  <c r="E10" i="8" s="1"/>
  <c r="E13" i="8" s="1"/>
  <c r="H717" i="3"/>
  <c r="H817" i="3" s="1"/>
  <c r="H819" i="3" s="1"/>
  <c r="B8" i="6" s="1"/>
  <c r="B13" i="8"/>
  <c r="B11" i="8"/>
  <c r="K717" i="3"/>
  <c r="K817" i="3" s="1"/>
  <c r="K819" i="3" s="1"/>
  <c r="M717" i="3"/>
  <c r="M817" i="3" s="1"/>
  <c r="M819" i="3" s="1"/>
  <c r="O819" i="3" s="1"/>
  <c r="B5" i="8" s="1"/>
  <c r="I1363" i="4" l="1"/>
  <c r="I1443" i="4" s="1"/>
  <c r="B21" i="6" s="1"/>
  <c r="B24" i="6" s="1"/>
  <c r="I474" i="4"/>
  <c r="K472" i="4"/>
  <c r="E5" i="8"/>
  <c r="E11" i="8"/>
  <c r="C14" i="6" l="1"/>
  <c r="B38" i="6"/>
  <c r="B40" i="6" s="1"/>
  <c r="C16" i="6"/>
  <c r="C19" i="6"/>
  <c r="C22" i="6"/>
  <c r="C21" i="6"/>
  <c r="C13" i="6"/>
  <c r="C24" i="6" s="1"/>
  <c r="C18" i="6"/>
  <c r="C15" i="6"/>
  <c r="C20" i="6"/>
  <c r="C17" i="6"/>
</calcChain>
</file>

<file path=xl/sharedStrings.xml><?xml version="1.0" encoding="utf-8"?>
<sst xmlns="http://schemas.openxmlformats.org/spreadsheetml/2006/main" count="329" uniqueCount="257">
  <si>
    <t>EMPRESA</t>
  </si>
  <si>
    <t>DOMICILIO</t>
  </si>
  <si>
    <t>POBLACIÓN</t>
  </si>
  <si>
    <t>CÓDIGO POSTAL</t>
  </si>
  <si>
    <t>CIF</t>
  </si>
  <si>
    <t>CORREO ELECTRÓNICO</t>
  </si>
  <si>
    <t>PÁGINA WEB</t>
  </si>
  <si>
    <t>TELÉFONO DE CONTACTO (FIJO)</t>
  </si>
  <si>
    <t>TELÉFONO DE CONTACTO (MÓVIL)</t>
  </si>
  <si>
    <t>B.1. DATOS GENERALES</t>
  </si>
  <si>
    <t>CONTRATO PARA EL QUE SE SOLICITA SUBVENCIÓN</t>
  </si>
  <si>
    <t>ORIGEN</t>
  </si>
  <si>
    <t>DESTINO</t>
  </si>
  <si>
    <t>B.2. ITINERARIOS</t>
  </si>
  <si>
    <t>NOMBRE RUTA</t>
  </si>
  <si>
    <t>KM RUTA</t>
  </si>
  <si>
    <t>NOMBRE DEL CONTRATO</t>
  </si>
  <si>
    <t>Se relacionarán los conductores empleados en el servicio regular indicando lugar de residencia de los mismos</t>
  </si>
  <si>
    <t>DNI/NIE</t>
  </si>
  <si>
    <t>CONDUCTOR (APELLIDOS Y NOMBRE)</t>
  </si>
  <si>
    <t>LUGAR DE RESIDENCIA</t>
  </si>
  <si>
    <t>B.3. PERSONAL DE CONDUCCIÓN</t>
  </si>
  <si>
    <t>B.4. VEHÍCULOS UTILIZADOS</t>
  </si>
  <si>
    <t>VEHÍCULO</t>
  </si>
  <si>
    <t>MATRICULA</t>
  </si>
  <si>
    <t>FECHA DE MATRICULACIÓN</t>
  </si>
  <si>
    <t>FECHA DE ADQUISICIÓN</t>
  </si>
  <si>
    <t>POTENCIA FISCAL</t>
  </si>
  <si>
    <t>Se expondrá el plan previsto para llevar a cabo la amortización económica de los vehículos, facilitando los siguientes datos</t>
  </si>
  <si>
    <t>Si los vehículos han sido subvencionados por el Gobierno de Aragón o cualquier otra entidad en su adquisición, se indicará el importe de la subvención, la fecha de la concesión, el nombre de la entidad y el concepto por la que fue concedida</t>
  </si>
  <si>
    <t>ENTIDAD</t>
  </si>
  <si>
    <t>FECHA</t>
  </si>
  <si>
    <t>IMPORTE</t>
  </si>
  <si>
    <t>CONCEPTO</t>
  </si>
  <si>
    <t>Se detallarán en el cuadro adjunto los itinerarios que se realizan, indicando la distancia total de cada ruta.</t>
  </si>
  <si>
    <t>HORA SALIDA</t>
  </si>
  <si>
    <t>HORA LLEGADA</t>
  </si>
  <si>
    <t>HORAS/DIA</t>
  </si>
  <si>
    <t>SUBTOTAL</t>
  </si>
  <si>
    <t>TOTAL</t>
  </si>
  <si>
    <t>B.5. HORAS DE EJECUCIÓN DE LOS SERVICIOS</t>
  </si>
  <si>
    <t>B.6. KILOMETRAJE REALIZADO EN LOS SERVICIOS</t>
  </si>
  <si>
    <t>KM/EXPEDICIÓN</t>
  </si>
  <si>
    <t>KM EN VACÍO/DIA</t>
  </si>
  <si>
    <t>B.7. GRADO DE OCUPACIÓN</t>
  </si>
  <si>
    <t>VIAJEROS·KM</t>
  </si>
  <si>
    <t>PLAZAS·KM</t>
  </si>
  <si>
    <t>OCUPACIÓN MEDIA</t>
  </si>
  <si>
    <t>Nº VIAJEROS</t>
  </si>
  <si>
    <t>Nº EXPEDICIONES</t>
  </si>
  <si>
    <t>OCUPACIÓN MÁXIMA</t>
  </si>
  <si>
    <t>Nº MEDIO 
DE VIAJEROS POR EXPEDICIÓN</t>
  </si>
  <si>
    <t>C.1. COMBUSTIBLE Y LUBRICANTES</t>
  </si>
  <si>
    <t>MATRICULA VEHÍCULO</t>
  </si>
  <si>
    <t>CONSUMO L/100 KM</t>
  </si>
  <si>
    <t>TOTAL EUROS</t>
  </si>
  <si>
    <t>Se determinará en función de los kilómetros recorridos por cada vehiculo adscrito. El coste del combustible se incluirá sin IVA y deduciendo el descuento que se haya obtenido en su compra. Se considerará como coste de lubricante el 10% del coste de combustible</t>
  </si>
  <si>
    <t>TOTAL LUBRICANTES (10% COSTE COMBUSTIBLE)</t>
  </si>
  <si>
    <t>TOTAL COMBUSTIBLE</t>
  </si>
  <si>
    <t>C.2. NEUMÁTICOS</t>
  </si>
  <si>
    <t>COSTE JUEGO COMPLETO</t>
  </si>
  <si>
    <t>VIDA ÚTIL (KM)</t>
  </si>
  <si>
    <t>COSTE EUROS/KM</t>
  </si>
  <si>
    <t>TOTAL COSTE NEUMÁTICOS</t>
  </si>
  <si>
    <t>La incidencia del coste en neumáticos se determinará en función del valor de los neumáticos sin IVA y deducido el descuento de la unidad (cubierta con o sin cámara), de la vida útil expresada en kilómetros y de los kilómetros recorridos en la prestación del servicio</t>
  </si>
  <si>
    <t>C.3. REPARACIONES Y MANTENIMIENTO</t>
  </si>
  <si>
    <t>TOTAL COSTE REPARACIONES Y MANTENIMIENTO</t>
  </si>
  <si>
    <t>COSTE MEDIO REPARACIONES Y MANTENIMIENTO POR KM</t>
  </si>
  <si>
    <t>C.4. PERSONAL DE CONDUCCIÓN</t>
  </si>
  <si>
    <t>CONDUCTOR</t>
  </si>
  <si>
    <t>DNI</t>
  </si>
  <si>
    <t>TOTAL COSTE PERSONAL DE CONDUCCIÓN</t>
  </si>
  <si>
    <t>DIAS DE ALTA</t>
  </si>
  <si>
    <t>NÚMERO DE HORAS</t>
  </si>
  <si>
    <t>BASE COTIZACIÓN CONTINGENCIAS COMUNES 
(EN EUROS)</t>
  </si>
  <si>
    <t>C.5. AMORTIZACIÓN</t>
  </si>
  <si>
    <t>FECHA ADQUISIÓN</t>
  </si>
  <si>
    <t>% IMPUTABLE AL CONTRATO</t>
  </si>
  <si>
    <t>PLAZO AMORTIZACIÓN (AÑOS)</t>
  </si>
  <si>
    <t>TOTAL COSTES AMORTIZACIÓN VEHÍCULOS</t>
  </si>
  <si>
    <t>C.6. COSTES FINANCIEROS</t>
  </si>
  <si>
    <t>C.8. IMPUESTOS Y TASAS</t>
  </si>
  <si>
    <t>INVERSIÓN FINANCIADA</t>
  </si>
  <si>
    <t>PLAZO PRÉSTAMO</t>
  </si>
  <si>
    <t>GASTOS FINANCIEROS</t>
  </si>
  <si>
    <t xml:space="preserve">TOTAL COSTES FINANCIEROS </t>
  </si>
  <si>
    <t>C.7. SEGUROS</t>
  </si>
  <si>
    <t>C.9. GASTOS GENERALES DE LA EMPRESA</t>
  </si>
  <si>
    <t>DIRECCIÓN Y ADMINISTRACIÓN</t>
  </si>
  <si>
    <t>COBRADORES</t>
  </si>
  <si>
    <t>PERSONAL AUXILIAR</t>
  </si>
  <si>
    <t>OTROS INGRESOS</t>
  </si>
  <si>
    <t>TOTAL INGRESOS</t>
  </si>
  <si>
    <t>PRESTADOR</t>
  </si>
  <si>
    <t>SERVICIO PÚBLICO REGULAR DE USO GENERAL</t>
  </si>
  <si>
    <t>NOMBRE SERVICIO</t>
  </si>
  <si>
    <t>COSTES</t>
  </si>
  <si>
    <t>COMBUSTIBLES Y LUBRICANTES</t>
  </si>
  <si>
    <t>NEUMÁTICOS</t>
  </si>
  <si>
    <t>REPARACIONES Y CONSERVACIÓN</t>
  </si>
  <si>
    <t>PERSONAL DE CONDUCCIÓN</t>
  </si>
  <si>
    <t>AMORTIZACIÓN</t>
  </si>
  <si>
    <t>FINANCIACIÓN</t>
  </si>
  <si>
    <t>SEGUROS</t>
  </si>
  <si>
    <t>IMPUESTOS Y TASAS</t>
  </si>
  <si>
    <t>GASTOS GENERALES DE LA EMPRESA</t>
  </si>
  <si>
    <t>SUMA</t>
  </si>
  <si>
    <t>INGRESOS</t>
  </si>
  <si>
    <t>RESULTADO ECONÓMICO DE LA CONCESIÓN</t>
  </si>
  <si>
    <t>TALLERES</t>
  </si>
  <si>
    <t>TOTAL COSTE PERSONAL</t>
  </si>
  <si>
    <t>COMPRAS</t>
  </si>
  <si>
    <t>SERVICIOS EXTERIORES</t>
  </si>
  <si>
    <t>REPARACIONES</t>
  </si>
  <si>
    <t>SERVICIOS PROFESIONALES</t>
  </si>
  <si>
    <t>TRANSORTES</t>
  </si>
  <si>
    <t>PRIMAS DE SEGUROS</t>
  </si>
  <si>
    <t>SERVICIOS BANCARIOS</t>
  </si>
  <si>
    <t>PUBLICIDAD</t>
  </si>
  <si>
    <t>SUMINISTROS</t>
  </si>
  <si>
    <t>OTROS SERVICIOS</t>
  </si>
  <si>
    <t>OTROS TRIBUTOS</t>
  </si>
  <si>
    <t>DOTACIONES PARA AMORTIZACIONES</t>
  </si>
  <si>
    <t>TOTAL OTROS GASTOS</t>
  </si>
  <si>
    <t>F. DOCUMENTACIÓN JUSTIFICANTE</t>
  </si>
  <si>
    <t>HORAS 
COMPLEM./DIA</t>
  </si>
  <si>
    <t>DIAS OPERACIÓN
(TEXTO)</t>
  </si>
  <si>
    <t>HORAS IMPUTADAS TABLA C.4.</t>
  </si>
  <si>
    <t>HORAS EJECUCION SERVICIO TABLA B.5.</t>
  </si>
  <si>
    <t>HORAS COMPLEMENTARIAS SERVICIO TABLA B.5.</t>
  </si>
  <si>
    <t>DOTACIONES A PROVISIONES</t>
  </si>
  <si>
    <t>FECHA 
MATRICULACIÓN</t>
  </si>
  <si>
    <t>ANTIGÜEDAD 
(AÑOS)</t>
  </si>
  <si>
    <t>PENDIENTE DE AMORTIZAR</t>
  </si>
  <si>
    <t>FECHA DE ADSCRIPCIÓN 
AL SERVICIO REGULAR</t>
  </si>
  <si>
    <t>MARCA 
Y MODELO DE CARROCERÍA</t>
  </si>
  <si>
    <t>MARCA 
Y MODELO DE MOTOR</t>
  </si>
  <si>
    <t>NÚMERO DE ASIENTOS 
(INCLUIDO CONDUCTOR)</t>
  </si>
  <si>
    <t>NÚMERO 
DE NEUMÁTICOS</t>
  </si>
  <si>
    <t>TIPO (SERIE) 
DE NEUMÁTICOS EMPLEADOS</t>
  </si>
  <si>
    <t>CONSUMO DE COMBUSTIBLE
 (L/100 KM)</t>
  </si>
  <si>
    <t>PRECIO DE ADQUISIÓN 
(SIN IVA)</t>
  </si>
  <si>
    <t>PLAZO DE AMORTIZACIÓN 
(AÑOS)</t>
  </si>
  <si>
    <t>COSTE UNIDAD 
(SIN IVA Y CON DESCUENTO)</t>
  </si>
  <si>
    <t>TOTAL IMPUESTOS Y TASAS</t>
  </si>
  <si>
    <t>TOTAL SEGUROS</t>
  </si>
  <si>
    <t>Nº VEHÍCULO</t>
  </si>
  <si>
    <t>VALOR RESIDUAL 
(SIN IVA)</t>
  </si>
  <si>
    <t>PRECIO ADQUISIÓN 
(SIN IVA)</t>
  </si>
  <si>
    <t>%</t>
  </si>
  <si>
    <t>TOTAL DIETAS PERSONAL CONDUCCIÓN IMPUTABLES</t>
  </si>
  <si>
    <t>DIETAS DEL PERSONAL DE CONDUCCIÓN</t>
  </si>
  <si>
    <t>REFUERZOS TOTAL HORAS EJECUCION</t>
  </si>
  <si>
    <t>REFUERZOS TOTAL HORAS COMPLEMENTARIAS</t>
  </si>
  <si>
    <t>MINIMO 
CONCESIONAL
(SI/NO)</t>
  </si>
  <si>
    <t>A. DATOS GENERALES</t>
  </si>
  <si>
    <t>C.9.2. OTROS GASTOS DE LA EMPRESA</t>
  </si>
  <si>
    <t>C.9.1. GASTOS PERSONAL DE LA EMPRESA</t>
  </si>
  <si>
    <t>GASTOS GENERALES</t>
  </si>
  <si>
    <t>COSTE PERSONAL</t>
  </si>
  <si>
    <t xml:space="preserve">OTROS GASTOS </t>
  </si>
  <si>
    <t>VARIOS</t>
  </si>
  <si>
    <t>% KM SOBRE TOTAL DE LA EMPRESA</t>
  </si>
  <si>
    <t>GASTOS GENERALES POR KM RECORRIDO</t>
  </si>
  <si>
    <t>INSPECTORES</t>
  </si>
  <si>
    <t>CÁNONES</t>
  </si>
  <si>
    <t>ARRENDAMIENTOS</t>
  </si>
  <si>
    <t>Se excluirán aquellos que estén relacionados con otras actividades de la empresa distintas a la de transporte de viajeros y los costes de conductores, puesto que son computados de forma directa al contrato.</t>
  </si>
  <si>
    <t xml:space="preserve">En función de los datos aportados en el punto B.4. VEHÍCULOS UTILIZADOS, se calculará  el importe de la amortización económica correspondiente a cada vehículo, que dependerá del precio de compra del vehículo, vida útil, y valor residual al final de la misma.
En el caso que la edad de los vehículos supere el plazo de amortización establecido no se computarán costes en este concepto. En el resto de casos se imputarán el coste correspondiente linealmente al coste de adquisición menos el valor residual establecido en el periodo de amortización fijado. Se imputará el coste de amortización de los vehículos en proporción a los kilómetros realizados para la prestación del servicio con respecto al total de kilómetros realizados por el vehículo.
</t>
  </si>
  <si>
    <t>Sumando ambas partidas se obtendrán los gastos indirectos imputables a la actividad de transporte de viajeros de la empresa. A continuación se calculará la parte de los gastos indirectos que considere imputable al servicio para el que solicita subvención, proporcionalmente a los kilómetros recorridos por el servicio objeto de solicitud de subvención con respecto al total de kilómetros anuales recorridos por la empresa (servicios regulares de uso general, de uso especial, servicios discrecionales u otros servicios de transporte).</t>
  </si>
  <si>
    <t>En función de las características de cada vehículo y del servicio prestado el solicitante propondrá unos costes medios por kilómetro en concepto de reparaciones y mantenimiento de los vehículos</t>
  </si>
  <si>
    <t>Para conocimiento de la Administración se incluirán inexcusablemente los siguientes cuadros (bases de cotización, horas y días) debiendo introducir los valores en euros a reflejar en el cuadro para cada conductor asalariado y mes que serán los que figuren en los boletines TC2 de la Tesorería General de la Seguridad Social como base de cotización de contingencias comunes. Los valores en euros para conductores autónomos se tomarán de los justificantes de pago de cuotas por el régimen especial de autónomos. En case de devengarse dietas, horas extras, pluses, convenio, ayudas para comida, o cualquier otra percepción por concepto en este apartado, podrán especificarse con aportación de los debidos justificantes y de los convenios laborales que rijan en la empresa.</t>
  </si>
  <si>
    <t>NOMBRE EXPEDICIÓN</t>
  </si>
  <si>
    <t>REFUERZOS TOTAL KM RECORRIDOS</t>
  </si>
  <si>
    <t>PROMEDIO PRECIO 
LITRO GASOIL 
(SIN IVA Y CON DESCUENTO)</t>
  </si>
  <si>
    <t>Se incluirá un detalle del kilometraje realizado en el servicio regular para cada una de las expediciones incluidas en el apartado B.5., manteniendo el mismo orden. No se computarán a efectos de determinar el coste, los kilómetros en vacío ni adicionales empleados por los conductores en los desplazamientos desde el lugar de residencia hasta el lugar del servicio, tanto en la ida como en la vuelta. Dichos costes, en el caso que resultase procedente, se incluirán en el capítulo C.9. GASTOS GENERALES DE LA EMPRESA, debiendo incluirse un detalle del kilometraje realizado en los citados desplazamientos utilizando el cuadro siguiente:</t>
  </si>
  <si>
    <t>Junto con la memoria, la persona solicitante aportará los justificantes que se relacionan a continuación, sin perjuicio de que la Dirección General de Transportes pueda requerir documentación justificativa adicional y de la aportación por el solicitante de cualquiera otra que considere de interés:</t>
  </si>
  <si>
    <t>INGRESOS BILLETES VIAJEROS EXPEDICIONES SUPLEMENTARIAS</t>
  </si>
  <si>
    <t>INGRESOS BILLETES VIAJEROS EXPEDICIONES MÍNIMO CONCESIONAL</t>
  </si>
  <si>
    <t>HORAS IMPUTADAS AL CONTRATO TOTALES</t>
  </si>
  <si>
    <t>HORAS IMPUTADAS AL CONTRATO (MINIMO CONCESIONAL)</t>
  </si>
  <si>
    <t>KM RECORRIDOS (MINIMO CONCESIONAL)</t>
  </si>
  <si>
    <t>INGRESOS RESERVA DE PLAZA DE ESCOLARES (EXP. SUPLEMENTARIAS)</t>
  </si>
  <si>
    <t>INGRESOS RESERVA DE PLAZA DE ESCOLARES (EXP. MÍNIMO CONCESIONAL)</t>
  </si>
  <si>
    <t>INGRESOS BILLETES VIAJEROS EXPEDICIONES 
(MÍNIMO CONCESIONAL)</t>
  </si>
  <si>
    <t>INGRESOS RESERVA DE PLAZA DE ESCOLARES 
(MÍNIMO CONCESIONAL)</t>
  </si>
  <si>
    <t>KM SERVICIO TABLA B.4. VEHICULOS</t>
  </si>
  <si>
    <t>KM SERVICIO TABLA B.6. KM RECORRIDOS</t>
  </si>
  <si>
    <t xml:space="preserve">
- Justificantes de las subvenciones recibidas por la prestación de servicio. 
- Justificantes de las subvenciones recibidas por las plazas reservadas para transporte escolar durante los meses de junio a diciembre de 2021.
- Facturas de los costes de combustible, neumáticos y mantenimiento durante los meses de junio a diciembre de 2021 por la prestación del servicio para el que solicita la subvención.
- Justificante de los costes salariales del personal de conducción: Nóminas, documentos de cotización, justificante de pago de cuotas por el régimen especial de autónomos, convenio laboral.
- Facturas de adquisición de los vehículos sobre los que se imputan costes de amortización, plan de amortización, justificantes de subvenciones recibidas para la adquisición de los mismos.
- Justificante los gastos financieros, pólizas de créditos y/o préstamos directamente vinculados a cada vehículo en el periodo de junio a diciembre de 2021.
- Primas de seguros devengadas en el periodo de junio a diciembre de 2021 y documento justificativo de pago.
- Justificante de los impuestos y tasas para cada vehículo devengados y contabilizados en el periodo de junio a diciembre de 2021 referenciados en el apartado B de esta memoria.
- Justificante de los ingresos por billete de viajeros, equipajes y paquetería obtenidos durante los meses de junio a diciembre de 2021 Y reseñados en el apartado D de esta memoria y para el que solicita la subvención.
- Archivo con la información de los discos-diagrama del primer y último día de servicio de los vehículos que realizan el servicio objeto de subvención.
- En el caso de vehículos con tacógrafo digital, fichero que contenga el volcado de los datos almacenados en la memoria del tacógrafo y en la memoria de la tarjeta del conductor o conductores de los vehículos con los que se haya prestado el servicio.
</t>
  </si>
  <si>
    <t>KM RECORRIDOS 
EN SERVICIO (MINIMO CONCESIONAL) 
OBJETO DE LA SOLICITUD DE JUNIO A DICIEMBRE 2021</t>
  </si>
  <si>
    <t>KM RECORRIDOS 
EN SERVICIO RESTO EXPEDICIONES SUPLEMENTARIAS 
DE LA CONCESIÓN OBJETO DE LA SOLICITUD DE JUNIO A DICIEMBRE 2021</t>
  </si>
  <si>
    <t>KM RECORRIDOS TOTALES DE JUNIO A DICIEMBRE 2021</t>
  </si>
  <si>
    <t>% KM MINIMO CONCESIONAL SOBRE 
TOTAL KM RECORRIDOS</t>
  </si>
  <si>
    <t>% KM TOTAL CONCESION SOBRE 
TOTAL KM RECORRIDOS</t>
  </si>
  <si>
    <t>Nº DIAS TOTALES OPERADOS
DE JUNIO A DICIEMBRE 2021</t>
  </si>
  <si>
    <t>HORAS EJECUCIÓN TOTAL DE JUNIO A DICIEMBRE 2021</t>
  </si>
  <si>
    <t>HORAS EJECUCIÓN
MINIMO CONCESIONAL  DE JUNIO A DICIEMBRE 2021</t>
  </si>
  <si>
    <t>HORAS COMPLEMENTARIAS
MINIMO CONCESIONAL  DE JUNIO A DICIEMBRE 2021</t>
  </si>
  <si>
    <t>HORAS COMPLEMENTARIAS TOTALES
DE JUNIO A DICIEMBRE 2021</t>
  </si>
  <si>
    <t>KM MINIMO CONCESIONAL
EN CARGA
DE JUNIO A DICIEMBRE 2021</t>
  </si>
  <si>
    <t>KM TOTALES EN CARGA DE JUNIO A DICIEMBRE 2021</t>
  </si>
  <si>
    <t>KM TOTALES 
EN VACÍO DE JUNIO A DICIEMBRE 2021</t>
  </si>
  <si>
    <t>KM EN VACÍO MINIMO CONCESIONAL
DE JUNIO A DICIEMBRE 2021</t>
  </si>
  <si>
    <t>KM RECORRIDOS
MINIMO CONCESIONAL</t>
  </si>
  <si>
    <t>HORAS IMPUTADAS AL CONTRATO 
(MINIMO CONCESIONAL)
DE JUNIO A DICIEMBRE 2021</t>
  </si>
  <si>
    <t>HORAS IMPUTADAS AL CONTRATO 
(TOTAL)
DE JUNIO A DICIEMBRE 2021</t>
  </si>
  <si>
    <t>COSTE SALARIAL IMPUTADO AL CONTRATO (TOTAL)
DE JUNIO A DICIEMBRE 2021</t>
  </si>
  <si>
    <t>COSTE S.S. IMPUTADO AL CONTRATO (TOTAL)
DE JUNIO A DICIEMBRE 2021</t>
  </si>
  <si>
    <t>COSTE TOTAL IMPUTADO AL CONTRATO (MINIMO CONCESIONAL)
DE JUNIO A DICIEMBRE 2021</t>
  </si>
  <si>
    <t>COSTE TOTAL POR HORA 
(MINIMO CONCESIONAL)</t>
  </si>
  <si>
    <t>HORAS TOTAL DE TRABAJO 
DE JUNIO A DICIEMBRE 2021</t>
  </si>
  <si>
    <t>% HORAS IMPUTADAS AL CONTRATO DEDICADAS AL MINIMO CONCESIONAL</t>
  </si>
  <si>
    <t>JUNIO</t>
  </si>
  <si>
    <t>JULIO</t>
  </si>
  <si>
    <t>AGOSTO</t>
  </si>
  <si>
    <t>SEPTIEMBRE</t>
  </si>
  <si>
    <t>OCTUBRE</t>
  </si>
  <si>
    <t>NOVIEMBRE</t>
  </si>
  <si>
    <t>DICIEMBRE</t>
  </si>
  <si>
    <t>IMPORTE IMPUTABLE AL CONTRATO 
(DE JUNIO A DICIEMBRE 2021)</t>
  </si>
  <si>
    <t>GASTOS FINANCIEROS
(PARTE PROPORCIONAL DE JUNIO A DICIEMBRE 2021)</t>
  </si>
  <si>
    <t>IMPORTE IMPUTABLE AL CONTRATO
(DE JUNIO A DICIEMBRE 2021)</t>
  </si>
  <si>
    <t>SEGURO VEHÍCULO
(PARTE PROPORCIONAL 
DE JUNIO A DICIEMBRE 2021)</t>
  </si>
  <si>
    <t>SEGURO VOLUNTARIO
(PARTE PROPORCIONAL 
DE JUNIO A DICIEMBRE 2021</t>
  </si>
  <si>
    <t>SEGURO INCENDIO
(PARTE PROPORCIONAL 
DE JUNIO A DICIEMBRE 2021</t>
  </si>
  <si>
    <t>SEGURO OBLIGATORIO VIAJEROS
(PARTE PROPORCIONAL 
DE JUNIO A DICIEMBRE 2021</t>
  </si>
  <si>
    <t>COSTE TOTAL
DE JUNIO A DICIEMBRE 2021</t>
  </si>
  <si>
    <t>IAE
(PARTE PROPORCIONAL 
DE JUNIO A DICIEMBRE 2021)</t>
  </si>
  <si>
    <t>IMPUESTO DE CIRCULACION
(PARTE PROPORCIONAL 
DE JUNIO A DICIEMBRE 2021)</t>
  </si>
  <si>
    <t>ITV
(PARTE PROPORCIONAL 
DE JUNIO A DICIEMBRE 2021)</t>
  </si>
  <si>
    <t>VISADO
(PARTE PROPORCIONAL 
DE JUNIO A DICIEMBRE 2021)</t>
  </si>
  <si>
    <t>TOTAL
(PARTE PROPORCIONAL 
DE JUNIO A DICIEMBRE 2021)</t>
  </si>
  <si>
    <t>En función de los datos aportados en el punto B.4. VEHÍCULOS UTILIZADOS, se incluirá se introducirán para cada vehículo los siguientes tributos y tasas devengadas en el año 2021: Impuesto de Actividades Económicas (IAE), Impuesto de Circulación, Inspección Técnica de Vehículos (ITV) y Visado de Empresa., en la proporción correspondiente a los meses de junio a diciembre del año 2021. Se imputará el coste de los vehículos en proporción a los kilómetros realizados para la prestación del servicio con respecto al total de kilómetros realizados por el vehículo.</t>
  </si>
  <si>
    <t>En función de los datos aportados en el punto B.4. VEHÍCULOS UTILIZADOS, se incluirá se introducirán los gastos correspondientes a las primas de seguros devengadas y contabilizadas con la periodificación correspondiente, por cada vehículo, desglosando los siguientes conceptos: seguro obligatorio y seguro voluntario (contra terceros, incendios, responsabilidad civil, todo riesgo). En todos los casos deberán imputarse los gastos de dichos seguros proporcionalmente al periodo de los meses de junio a diciembre del año 2021, aunque el gasto se haya devengado con carácter anual.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</si>
  <si>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En función de los datos aportados en el punto B.4. VEHÍCULOS UTILIZADOS, se incluirá los gastos financieros directamente vinculados a cada vehículo y contabilizados en el ejercicio 2021, de forma proporcional al periodo de junio de diciembre del año 2021.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</si>
  <si>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E. ANÁLISIS ECONÓMICO DE LA PRESTACIÓN DEL SERVICIO. 
MÍNIMO CONCESIONAL DE JUNIO A DICIEMBRE 2021</t>
  </si>
  <si>
    <t>COSTES DE JUNIO A DICIEMBRE 2021</t>
  </si>
  <si>
    <t>INGRESOS DE JUNIO A DICIEMBRE 2021</t>
  </si>
  <si>
    <t>DÉFICIT DE JUNIO A DICIEMBRE 2021</t>
  </si>
  <si>
    <t>TOTAL INGRESOS
DE JUNIO A DICIEMBRE 2021
(MINIMO CONCESIONAL)</t>
  </si>
  <si>
    <t>TOTAL COSTES 
DE JUNIO A DICIEMBRE 2021
(MINIMO CONCESIONAL)</t>
  </si>
  <si>
    <t>En los cuadros siguientes se indicarán las horas correspondientes a la ejecución de los servicios, distinguiendo si están o no incluidos en el mínimo contractual, detallando los días de las expediciones y las horas complementarias. Se indicarán los días de operación con arreglo al calendario del periodo de junio a diciembre del año 2021.</t>
  </si>
  <si>
    <r>
      <t>Se señalará el coste total del personal de la empresa imputable en</t>
    </r>
    <r>
      <rPr>
        <b/>
        <sz val="12"/>
        <color theme="1"/>
        <rFont val="Calibri"/>
        <family val="2"/>
        <scheme val="minor"/>
      </rPr>
      <t xml:space="preserve"> EL PERIODO DE JUNIO A DICIEMBRE</t>
    </r>
    <r>
      <rPr>
        <b/>
        <sz val="12"/>
        <color indexed="8"/>
        <rFont val="Calibri"/>
        <family val="2"/>
      </rPr>
      <t xml:space="preserve"> DEL AÑO 2021 </t>
    </r>
    <r>
      <rPr>
        <sz val="12"/>
        <color theme="1"/>
        <rFont val="Calibri"/>
        <family val="2"/>
        <scheme val="minor"/>
      </rPr>
      <t>con respecto a la actividad de transporte de viajeros, dividiendo el mismo en las siguientes categorías profesionales: dirección y administración, personal de talleres, cobradores, inspectores, personal auxiliar (taquilleros, mozos, etc.)</t>
    </r>
  </si>
  <si>
    <r>
      <t xml:space="preserve">Se introducirán otros gastos de la empresa en la que se excluirán en primer lugar aquellos que no afecten a la actividad de transporte de viajeros de la empresa y a continuación los que puedan imputarse de forma directa a los vehículos (como el combustible, neumáticos, mantenimiento, amortización, financiación, seguros y tributos).  Igualmente se referirá a </t>
    </r>
    <r>
      <rPr>
        <b/>
        <sz val="12"/>
        <color indexed="8"/>
        <rFont val="Calibri"/>
        <family val="2"/>
      </rPr>
      <t xml:space="preserve"> EL PERIODO DE JUNIO A DICIEMBRE DEL AÑO 2021.</t>
    </r>
  </si>
  <si>
    <t>TOTAL KM DE SERVICIO RECORRIDOS POR LA EMPRESA
(DE JUNIO A DICIEMBRE 2021)</t>
  </si>
  <si>
    <t>INGRESOS EQUIPAJES Y PAQUETERÍA (EXP. MÍNIMO CONCESIONAL)</t>
  </si>
  <si>
    <t>INGRESOS EQUIPAJES Y PAQUETERÍA (EXP. SUPLEMENTARIAS)</t>
  </si>
  <si>
    <t>INGRESOS EQUIPAJES Y PAQUETERIA
(MÍNIMO CONCESIONAL)</t>
  </si>
  <si>
    <t>KM RECORRIDOS TOTALES CONCESIÓN</t>
  </si>
  <si>
    <t>Para cada uno de los conductores que hayan prestado servicio en la concesión objeto de solicitud de subvención e introducidos en la Tabla B.3., se introducirán las horas imputadas a dicho contrato (horas de ejecución y complementarias), los costes salariales imputado por ese concepto y los costes de cotización a la Seguridad Social imputados.</t>
  </si>
  <si>
    <t>D. INGRESOS PERIODO DE JUNIO A DICIEMBRE DE 2021</t>
  </si>
  <si>
    <t>HORAS COMPLEMENTARIAS PERIODO DE JUNIO A DICIEMBRE DE 2021</t>
  </si>
  <si>
    <t>HORAS CORRESPONDIENTES A LA EJECUCIÓN DE LOS SERVICIOS PERIODO DE JUNIO A DICIEMBRE DE 2021</t>
  </si>
  <si>
    <t>Se deberán incluir los datos de todos los vehículos utilizados en la prestación del contrato de gestión durante los meses de junio a diciembre de 2021</t>
  </si>
  <si>
    <t>En el cuadro siguiente se incluirán la ocupación media, el número medio de viajeros por expedición y la ocupación máxima en cada uno de los itinerarios. La ocupación máxima será el número de viajeros transportados el día en el que más usuarios han utilizado el servicio. Los datos se referirán en todo caso al periodo de los meses entre junio y diciembre de 2021.</t>
  </si>
  <si>
    <t>KM RECORRIDOS EN EL CONTRATO OBJETO DE SOLICITUD DE SUBVENCION (MINIMO CONCESIONAL)</t>
  </si>
  <si>
    <t>KILÓMETROS SERVICIO
DE JUNIO A DICIEMBRE 2021
(MINIMO CONCESIONAL)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</si>
</sst>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quot;€&quot;"/>
    <numFmt numFmtId="165" formatCode="h:mm;@"/>
    <numFmt numFmtId="166" formatCode="#,##0.000\ &quot;€&quot;"/>
    <numFmt numFmtId="167" formatCode="0.0"/>
    <numFmt numFmtId="168" formatCode="#,##0.0"/>
    <numFmt numFmtId="169" formatCode="0.0%"/>
  </numFmts>
  <fonts count="10" x14ac:knownFonts="1">
    <font>
      <sz val="12"/>
      <color theme="1"/>
      <name val="Calibri"/>
      <family val="2"/>
      <scheme val="minor"/>
    </font>
    <font>
      <b/>
      <sz val="12"/>
      <color indexed="8"/>
      <name val="Calibri"/>
      <family val="2"/>
    </font>
    <font>
      <sz val="12"/>
      <color theme="1"/>
      <name val="Calibri"/>
      <family val="2"/>
      <scheme val="minor"/>
    </font>
    <font>
      <u/>
      <sz val="12"/>
      <color theme="10"/>
      <name val="Calibri"/>
      <family val="2"/>
      <scheme val="minor"/>
    </font>
    <font>
      <b/>
      <sz val="12"/>
      <color theme="1"/>
      <name val="Calibri"/>
      <family val="2"/>
      <scheme val="minor"/>
    </font>
    <font>
      <b/>
      <sz val="14"/>
      <color theme="1"/>
      <name val="Calibri"/>
      <family val="2"/>
      <scheme val="minor"/>
    </font>
    <font>
      <sz val="12"/>
      <name val="Calibri"/>
      <family val="2"/>
      <scheme val="minor"/>
    </font>
    <font>
      <b/>
      <u/>
      <sz val="12"/>
      <color theme="1"/>
      <name val="Calibri"/>
      <family val="2"/>
      <scheme val="minor"/>
    </font>
    <font>
      <sz val="14"/>
      <color theme="1"/>
      <name val="Calibri"/>
      <family val="2"/>
      <scheme val="minor"/>
    </font>
    <font>
      <b/>
      <u/>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9" fontId="2" fillId="0" borderId="0" applyFont="0" applyFill="0" applyBorder="0" applyAlignment="0" applyProtection="0"/>
  </cellStyleXfs>
  <cellXfs count="183">
    <xf numFmtId="0" fontId="0" fillId="0" borderId="0" xfId="0"/>
    <xf numFmtId="0" fontId="4" fillId="0" borderId="0" xfId="0" applyFont="1"/>
    <xf numFmtId="0" fontId="5" fillId="0" borderId="0" xfId="0" applyFont="1"/>
    <xf numFmtId="0" fontId="0" fillId="0" borderId="0" xfId="0" applyAlignment="1">
      <alignment vertical="center" wrapText="1"/>
    </xf>
    <xf numFmtId="0" fontId="4" fillId="0" borderId="0" xfId="0" applyFont="1" applyAlignment="1">
      <alignment horizontal="center"/>
    </xf>
    <xf numFmtId="0" fontId="4" fillId="0" borderId="2" xfId="0" applyFont="1" applyBorder="1" applyAlignment="1">
      <alignment horizontal="right"/>
    </xf>
    <xf numFmtId="0" fontId="4" fillId="0" borderId="3" xfId="0" applyFont="1" applyBorder="1"/>
    <xf numFmtId="4" fontId="4" fillId="0" borderId="4" xfId="0" applyNumberFormat="1" applyFont="1" applyBorder="1"/>
    <xf numFmtId="4" fontId="4" fillId="0" borderId="5" xfId="0" applyNumberFormat="1" applyFont="1" applyBorder="1"/>
    <xf numFmtId="0" fontId="4" fillId="0" borderId="6" xfId="0" applyFont="1" applyBorder="1"/>
    <xf numFmtId="4" fontId="4" fillId="0" borderId="7" xfId="0" applyNumberFormat="1" applyFont="1" applyBorder="1"/>
    <xf numFmtId="0" fontId="4" fillId="0" borderId="8" xfId="0" applyFont="1" applyBorder="1"/>
    <xf numFmtId="0" fontId="4" fillId="0" borderId="9" xfId="0" applyFont="1" applyBorder="1"/>
    <xf numFmtId="4" fontId="0" fillId="0" borderId="10" xfId="0" applyNumberFormat="1" applyFont="1" applyBorder="1"/>
    <xf numFmtId="4" fontId="0" fillId="0" borderId="11" xfId="0" applyNumberFormat="1" applyFont="1" applyBorder="1"/>
    <xf numFmtId="0" fontId="4" fillId="0" borderId="0" xfId="0" applyFont="1" applyProtection="1"/>
    <xf numFmtId="0" fontId="0" fillId="0" borderId="0" xfId="0" applyProtection="1"/>
    <xf numFmtId="0" fontId="0" fillId="0" borderId="1" xfId="0" applyBorder="1" applyProtection="1"/>
    <xf numFmtId="0" fontId="0" fillId="0" borderId="0" xfId="0" applyBorder="1" applyProtection="1"/>
    <xf numFmtId="0" fontId="0" fillId="0" borderId="0" xfId="0" applyFill="1" applyBorder="1" applyProtection="1"/>
    <xf numFmtId="166" fontId="0" fillId="2" borderId="1" xfId="0" applyNumberFormat="1" applyFill="1" applyBorder="1" applyAlignment="1" applyProtection="1">
      <alignment horizontal="center" vertical="center"/>
      <protection locked="0"/>
    </xf>
    <xf numFmtId="0" fontId="0" fillId="2" borderId="1" xfId="0" applyFill="1" applyBorder="1" applyAlignment="1" applyProtection="1">
      <alignment horizontal="center"/>
      <protection locked="0"/>
    </xf>
    <xf numFmtId="164" fontId="0" fillId="2" borderId="1"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protection locked="0"/>
    </xf>
    <xf numFmtId="3" fontId="0" fillId="2" borderId="1" xfId="0" applyNumberFormat="1" applyFill="1" applyBorder="1" applyAlignment="1" applyProtection="1">
      <alignment horizontal="center" vertical="center"/>
      <protection locked="0"/>
    </xf>
    <xf numFmtId="3" fontId="0" fillId="2" borderId="1" xfId="0" applyNumberForma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right" vertical="center"/>
      <protection locked="0"/>
    </xf>
    <xf numFmtId="164" fontId="0" fillId="2" borderId="1" xfId="0" applyNumberFormat="1" applyFill="1" applyBorder="1" applyAlignment="1" applyProtection="1">
      <alignment horizontal="right" vertical="center"/>
      <protection locked="0"/>
    </xf>
    <xf numFmtId="164" fontId="4" fillId="2" borderId="1" xfId="0" applyNumberFormat="1" applyFont="1" applyFill="1" applyBorder="1" applyAlignment="1" applyProtection="1">
      <alignment horizontal="right" vertical="center"/>
      <protection locked="0"/>
    </xf>
    <xf numFmtId="164" fontId="0" fillId="2" borderId="1" xfId="0" applyNumberFormat="1" applyFill="1" applyBorder="1" applyProtection="1">
      <protection locked="0"/>
    </xf>
    <xf numFmtId="3" fontId="0" fillId="2" borderId="1" xfId="0" applyNumberFormat="1" applyFill="1" applyBorder="1" applyProtection="1">
      <protection locked="0"/>
    </xf>
    <xf numFmtId="4"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center" vertical="center"/>
      <protection locked="0"/>
    </xf>
    <xf numFmtId="164" fontId="2" fillId="2" borderId="1" xfId="2" applyNumberFormat="1" applyFont="1" applyFill="1" applyBorder="1" applyAlignment="1" applyProtection="1">
      <alignment horizontal="right" vertical="center"/>
      <protection locked="0"/>
    </xf>
    <xf numFmtId="164" fontId="2" fillId="2" borderId="1" xfId="2" applyNumberFormat="1" applyFont="1" applyFill="1" applyBorder="1" applyAlignment="1" applyProtection="1">
      <alignment horizontal="center" vertical="center"/>
      <protection locked="0"/>
    </xf>
    <xf numFmtId="164" fontId="0" fillId="2" borderId="1" xfId="0" applyNumberFormat="1" applyFill="1" applyBorder="1" applyAlignment="1" applyProtection="1">
      <alignment horizontal="right"/>
      <protection locked="0"/>
    </xf>
    <xf numFmtId="0" fontId="0" fillId="2" borderId="1" xfId="0" applyFill="1" applyBorder="1" applyAlignment="1" applyProtection="1">
      <alignment vertical="center"/>
      <protection locked="0"/>
    </xf>
    <xf numFmtId="0" fontId="0" fillId="2" borderId="1" xfId="0" applyFill="1" applyBorder="1" applyAlignment="1" applyProtection="1">
      <alignment horizontal="center" vertical="center"/>
      <protection locked="0"/>
    </xf>
    <xf numFmtId="14" fontId="0" fillId="2" borderId="1" xfId="0" applyNumberFormat="1" applyFill="1" applyBorder="1" applyAlignment="1" applyProtection="1">
      <alignment horizontal="center" vertical="center"/>
      <protection locked="0"/>
    </xf>
    <xf numFmtId="2" fontId="0" fillId="2" borderId="1" xfId="0" applyNumberFormat="1" applyFill="1" applyBorder="1" applyAlignment="1" applyProtection="1">
      <alignment horizontal="center" vertical="center"/>
      <protection locked="0"/>
    </xf>
    <xf numFmtId="168" fontId="0" fillId="2" borderId="1" xfId="0" applyNumberFormat="1" applyFill="1" applyBorder="1" applyAlignment="1" applyProtection="1">
      <alignment horizontal="center" vertical="center"/>
      <protection locked="0"/>
    </xf>
    <xf numFmtId="14" fontId="0" fillId="2" borderId="1" xfId="0" applyNumberFormat="1" applyFill="1" applyBorder="1" applyAlignment="1" applyProtection="1">
      <alignment horizontal="center"/>
      <protection locked="0"/>
    </xf>
    <xf numFmtId="168" fontId="0" fillId="2" borderId="1" xfId="0" applyNumberFormat="1" applyFill="1" applyBorder="1" applyAlignment="1" applyProtection="1">
      <alignment horizontal="center"/>
      <protection locked="0"/>
    </xf>
    <xf numFmtId="2" fontId="0" fillId="2" borderId="1" xfId="0" applyNumberFormat="1" applyFill="1" applyBorder="1" applyAlignment="1" applyProtection="1">
      <alignment horizontal="center"/>
      <protection locked="0"/>
    </xf>
    <xf numFmtId="164" fontId="6" fillId="2" borderId="1" xfId="0" applyNumberFormat="1" applyFont="1" applyFill="1" applyBorder="1" applyAlignment="1" applyProtection="1">
      <alignment horizontal="right"/>
      <protection locked="0"/>
    </xf>
    <xf numFmtId="165" fontId="0" fillId="2" borderId="1" xfId="0" applyNumberFormat="1" applyFill="1" applyBorder="1" applyAlignment="1" applyProtection="1">
      <alignment horizontal="center" vertical="center"/>
      <protection locked="0"/>
    </xf>
    <xf numFmtId="4" fontId="4" fillId="2" borderId="1" xfId="0" applyNumberFormat="1" applyFont="1" applyFill="1" applyBorder="1" applyAlignment="1" applyProtection="1">
      <alignment horizontal="right" vertical="center"/>
      <protection locked="0"/>
    </xf>
    <xf numFmtId="0" fontId="3" fillId="2" borderId="1" xfId="1" applyFill="1" applyBorder="1" applyAlignment="1" applyProtection="1">
      <alignment horizontal="center"/>
      <protection locked="0"/>
    </xf>
    <xf numFmtId="0" fontId="5" fillId="0" borderId="0" xfId="0" applyFont="1" applyProtection="1"/>
    <xf numFmtId="0" fontId="0" fillId="0" borderId="0" xfId="0" applyAlignment="1" applyProtection="1">
      <alignment horizontal="center"/>
    </xf>
    <xf numFmtId="0" fontId="0" fillId="0" borderId="0" xfId="0" applyFill="1" applyBorder="1" applyAlignment="1" applyProtection="1">
      <alignment horizontal="center"/>
    </xf>
    <xf numFmtId="0" fontId="0" fillId="0" borderId="0" xfId="0" applyFont="1" applyAlignment="1" applyProtection="1">
      <alignment vertical="center" wrapText="1"/>
    </xf>
    <xf numFmtId="0" fontId="0" fillId="0" borderId="0" xfId="0" applyAlignment="1" applyProtection="1">
      <alignment horizontal="center" vertical="center" wrapText="1"/>
    </xf>
    <xf numFmtId="0" fontId="0" fillId="0" borderId="0" xfId="0" applyAlignment="1" applyProtection="1">
      <alignment vertical="center"/>
    </xf>
    <xf numFmtId="0" fontId="4" fillId="0" borderId="1" xfId="0" applyFont="1" applyBorder="1" applyAlignment="1" applyProtection="1">
      <alignment vertical="center"/>
    </xf>
    <xf numFmtId="0" fontId="4" fillId="0" borderId="1" xfId="0" applyFont="1" applyBorder="1" applyAlignment="1" applyProtection="1">
      <alignment horizontal="center" vertical="center"/>
    </xf>
    <xf numFmtId="0" fontId="0" fillId="0" borderId="0" xfId="0" applyAlignment="1" applyProtection="1">
      <alignment horizontal="center" vertical="center"/>
    </xf>
    <xf numFmtId="10" fontId="2" fillId="0" borderId="1" xfId="2" applyNumberFormat="1" applyFont="1" applyBorder="1" applyAlignment="1" applyProtection="1">
      <alignment horizontal="center"/>
    </xf>
    <xf numFmtId="0" fontId="0" fillId="0" borderId="0" xfId="0" applyFill="1" applyBorder="1" applyAlignment="1" applyProtection="1">
      <alignment vertical="center"/>
    </xf>
    <xf numFmtId="9" fontId="2" fillId="0" borderId="0" xfId="2" applyFont="1" applyBorder="1" applyAlignment="1" applyProtection="1">
      <alignment horizontal="center"/>
    </xf>
    <xf numFmtId="168" fontId="4" fillId="0" borderId="1" xfId="0" applyNumberFormat="1" applyFont="1" applyBorder="1" applyAlignment="1" applyProtection="1">
      <alignment horizontal="center"/>
    </xf>
    <xf numFmtId="10" fontId="4" fillId="0" borderId="1" xfId="2" applyNumberFormat="1" applyFont="1" applyBorder="1" applyAlignment="1" applyProtection="1">
      <alignment horizontal="center"/>
    </xf>
    <xf numFmtId="0" fontId="4" fillId="0" borderId="0" xfId="0"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0" borderId="1" xfId="0" applyNumberFormat="1" applyFill="1" applyBorder="1" applyAlignment="1" applyProtection="1">
      <alignment horizontal="center"/>
    </xf>
    <xf numFmtId="164" fontId="0" fillId="0" borderId="0" xfId="0" applyNumberFormat="1" applyFill="1" applyBorder="1" applyAlignment="1" applyProtection="1">
      <alignment horizontal="center"/>
    </xf>
    <xf numFmtId="4" fontId="0" fillId="0" borderId="1" xfId="0" applyNumberFormat="1" applyFill="1" applyBorder="1" applyAlignment="1" applyProtection="1">
      <alignment horizontal="center" vertical="center"/>
    </xf>
    <xf numFmtId="4" fontId="0" fillId="0" borderId="1" xfId="0" applyNumberFormat="1" applyFill="1" applyBorder="1" applyAlignment="1" applyProtection="1">
      <alignment horizontal="right" vertical="center"/>
    </xf>
    <xf numFmtId="4" fontId="0" fillId="0" borderId="1" xfId="0" applyNumberFormat="1" applyBorder="1" applyProtection="1"/>
    <xf numFmtId="0" fontId="4" fillId="0" borderId="1" xfId="0" applyFont="1" applyBorder="1" applyProtection="1"/>
    <xf numFmtId="0" fontId="0" fillId="0" borderId="1" xfId="0" applyBorder="1" applyAlignment="1" applyProtection="1">
      <alignment horizontal="center"/>
    </xf>
    <xf numFmtId="4" fontId="0" fillId="0" borderId="1" xfId="0" applyNumberFormat="1" applyBorder="1" applyAlignment="1" applyProtection="1">
      <alignment horizontal="center"/>
    </xf>
    <xf numFmtId="4" fontId="4" fillId="0"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xf>
    <xf numFmtId="4" fontId="4" fillId="0" borderId="1" xfId="0" applyNumberFormat="1" applyFont="1" applyBorder="1" applyProtection="1"/>
    <xf numFmtId="0" fontId="0" fillId="0" borderId="1" xfId="0" applyFill="1" applyBorder="1" applyAlignment="1" applyProtection="1">
      <alignment horizontal="center"/>
    </xf>
    <xf numFmtId="4" fontId="0" fillId="0" borderId="1" xfId="0" applyNumberFormat="1" applyFill="1" applyBorder="1" applyAlignment="1" applyProtection="1">
      <alignment horizontal="center"/>
    </xf>
    <xf numFmtId="4" fontId="0" fillId="0" borderId="1" xfId="0" applyNumberFormat="1" applyFont="1" applyFill="1" applyBorder="1" applyAlignment="1" applyProtection="1">
      <alignment horizontal="center" vertical="center"/>
    </xf>
    <xf numFmtId="4" fontId="0" fillId="0" borderId="1" xfId="0" applyNumberFormat="1" applyFill="1" applyBorder="1" applyProtection="1"/>
    <xf numFmtId="4" fontId="4" fillId="0" borderId="1" xfId="0" applyNumberFormat="1" applyFont="1" applyBorder="1" applyAlignment="1" applyProtection="1">
      <alignment horizontal="right"/>
    </xf>
    <xf numFmtId="165"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xf>
    <xf numFmtId="4" fontId="0" fillId="0" borderId="1" xfId="0" applyNumberFormat="1" applyFill="1" applyBorder="1" applyAlignment="1" applyProtection="1">
      <alignment horizontal="right"/>
    </xf>
    <xf numFmtId="4" fontId="4" fillId="0" borderId="0" xfId="0" applyNumberFormat="1" applyFont="1" applyFill="1" applyBorder="1" applyAlignment="1" applyProtection="1">
      <alignment horizontal="center"/>
    </xf>
    <xf numFmtId="4" fontId="0" fillId="0" borderId="0" xfId="0" applyNumberFormat="1" applyFill="1" applyBorder="1" applyAlignment="1" applyProtection="1">
      <alignment horizontal="center"/>
    </xf>
    <xf numFmtId="169" fontId="2" fillId="0" borderId="1" xfId="2" applyNumberFormat="1" applyFont="1" applyFill="1" applyBorder="1" applyAlignment="1" applyProtection="1">
      <alignment horizontal="center"/>
    </xf>
    <xf numFmtId="167" fontId="0" fillId="0" borderId="1" xfId="0" applyNumberFormat="1" applyFill="1" applyBorder="1" applyAlignment="1" applyProtection="1">
      <alignment horizontal="center"/>
    </xf>
    <xf numFmtId="2" fontId="0" fillId="0" borderId="0" xfId="0" applyNumberFormat="1" applyAlignment="1" applyProtection="1">
      <alignment horizontal="center"/>
    </xf>
    <xf numFmtId="4" fontId="0" fillId="2" borderId="1" xfId="0" applyNumberFormat="1" applyFill="1" applyBorder="1" applyAlignment="1" applyProtection="1">
      <alignment horizontal="right"/>
      <protection locked="0"/>
    </xf>
    <xf numFmtId="4" fontId="4" fillId="0" borderId="0" xfId="0" applyNumberFormat="1" applyFont="1" applyBorder="1" applyProtection="1"/>
    <xf numFmtId="4" fontId="4" fillId="0" borderId="12" xfId="0" applyNumberFormat="1" applyFont="1" applyBorder="1" applyProtection="1"/>
    <xf numFmtId="164" fontId="0" fillId="0" borderId="0" xfId="0" applyNumberFormat="1" applyAlignment="1" applyProtection="1">
      <alignment horizontal="right"/>
    </xf>
    <xf numFmtId="164" fontId="4" fillId="0" borderId="1" xfId="0" applyNumberFormat="1" applyFont="1" applyBorder="1" applyAlignment="1" applyProtection="1">
      <alignment horizontal="right"/>
    </xf>
    <xf numFmtId="0" fontId="0" fillId="0" borderId="1" xfId="0" applyFont="1" applyFill="1" applyBorder="1" applyAlignment="1" applyProtection="1">
      <alignment horizontal="center" vertical="center"/>
    </xf>
    <xf numFmtId="164" fontId="0" fillId="0" borderId="1" xfId="0" applyNumberFormat="1" applyFill="1" applyBorder="1" applyAlignment="1" applyProtection="1">
      <alignment horizontal="right" vertical="center"/>
    </xf>
    <xf numFmtId="164" fontId="0" fillId="0" borderId="1" xfId="0" applyNumberFormat="1" applyFill="1" applyBorder="1" applyAlignment="1" applyProtection="1">
      <alignment horizontal="center" vertical="center"/>
    </xf>
    <xf numFmtId="0" fontId="4" fillId="0" borderId="1" xfId="0" applyFont="1" applyFill="1" applyBorder="1" applyAlignment="1" applyProtection="1">
      <alignment horizontal="right" vertical="center"/>
    </xf>
    <xf numFmtId="3" fontId="2" fillId="0" borderId="1" xfId="2" applyNumberFormat="1" applyFont="1" applyBorder="1" applyAlignment="1" applyProtection="1">
      <alignment horizontal="center"/>
    </xf>
    <xf numFmtId="164" fontId="4" fillId="0" borderId="1" xfId="0" applyNumberFormat="1" applyFont="1" applyFill="1" applyBorder="1" applyAlignment="1" applyProtection="1">
      <alignment horizontal="center" vertical="center"/>
    </xf>
    <xf numFmtId="3" fontId="4" fillId="0" borderId="1" xfId="2" applyNumberFormat="1" applyFont="1" applyBorder="1" applyAlignment="1" applyProtection="1">
      <alignment horizontal="center"/>
    </xf>
    <xf numFmtId="166" fontId="0" fillId="0" borderId="1" xfId="0" applyNumberFormat="1" applyFill="1" applyBorder="1" applyAlignment="1" applyProtection="1">
      <alignment horizontal="center" vertical="center"/>
    </xf>
    <xf numFmtId="4" fontId="4" fillId="0" borderId="1" xfId="2" applyNumberFormat="1" applyFont="1" applyBorder="1" applyAlignment="1" applyProtection="1">
      <alignment horizontal="right"/>
    </xf>
    <xf numFmtId="164" fontId="4" fillId="0" borderId="1" xfId="0" applyNumberFormat="1" applyFont="1" applyFill="1" applyBorder="1" applyAlignment="1" applyProtection="1">
      <alignment horizontal="right" vertical="center"/>
    </xf>
    <xf numFmtId="0" fontId="0" fillId="0" borderId="0" xfId="0" applyAlignment="1" applyProtection="1">
      <alignment vertical="center" wrapText="1"/>
    </xf>
    <xf numFmtId="3" fontId="2" fillId="0" borderId="0" xfId="2" applyNumberFormat="1" applyFont="1" applyBorder="1" applyAlignment="1" applyProtection="1">
      <alignment horizontal="center"/>
    </xf>
    <xf numFmtId="0" fontId="4" fillId="0" borderId="0" xfId="0" applyFont="1" applyFill="1" applyBorder="1" applyAlignment="1" applyProtection="1">
      <alignment horizontal="right" vertical="center"/>
    </xf>
    <xf numFmtId="3" fontId="4" fillId="0" borderId="0" xfId="2" applyNumberFormat="1" applyFont="1" applyBorder="1" applyAlignment="1" applyProtection="1">
      <alignment horizontal="center"/>
    </xf>
    <xf numFmtId="164" fontId="4" fillId="0" borderId="0" xfId="0" applyNumberFormat="1" applyFont="1" applyFill="1" applyBorder="1" applyAlignment="1" applyProtection="1">
      <alignment horizontal="center" vertical="center"/>
    </xf>
    <xf numFmtId="9" fontId="2" fillId="0" borderId="1" xfId="2" applyFont="1" applyFill="1" applyBorder="1" applyAlignment="1" applyProtection="1">
      <alignment horizontal="center" vertical="center"/>
    </xf>
    <xf numFmtId="9" fontId="2" fillId="0" borderId="0" xfId="2" applyFont="1" applyProtection="1"/>
    <xf numFmtId="0" fontId="4" fillId="0" borderId="1" xfId="0" applyFont="1" applyFill="1" applyBorder="1" applyAlignment="1" applyProtection="1">
      <alignment horizontal="left" vertical="center"/>
    </xf>
    <xf numFmtId="0" fontId="4" fillId="0" borderId="1" xfId="0" applyFont="1" applyBorder="1" applyAlignment="1" applyProtection="1">
      <alignment horizontal="center"/>
    </xf>
    <xf numFmtId="169" fontId="2" fillId="0" borderId="0" xfId="2" applyNumberFormat="1" applyFont="1" applyProtection="1"/>
    <xf numFmtId="0" fontId="4" fillId="0" borderId="0" xfId="0" applyFont="1" applyAlignment="1" applyProtection="1">
      <alignment horizontal="left" vertical="center" wrapText="1"/>
    </xf>
    <xf numFmtId="0" fontId="4" fillId="0" borderId="0" xfId="0" applyFont="1" applyBorder="1" applyAlignment="1" applyProtection="1">
      <alignment horizontal="center"/>
    </xf>
    <xf numFmtId="0" fontId="4" fillId="0" borderId="0" xfId="0" applyFont="1" applyFill="1" applyBorder="1" applyAlignment="1" applyProtection="1">
      <alignment horizontal="center"/>
    </xf>
    <xf numFmtId="0" fontId="4" fillId="0" borderId="1" xfId="0" applyFont="1" applyFill="1" applyBorder="1" applyAlignment="1" applyProtection="1">
      <alignment horizontal="center"/>
    </xf>
    <xf numFmtId="164" fontId="4" fillId="0" borderId="1" xfId="0" applyNumberFormat="1" applyFont="1" applyBorder="1" applyProtection="1"/>
    <xf numFmtId="0" fontId="4" fillId="0" borderId="13" xfId="0" applyFont="1" applyBorder="1" applyAlignment="1" applyProtection="1">
      <alignment horizontal="center" vertical="center"/>
    </xf>
    <xf numFmtId="14" fontId="0" fillId="0" borderId="0" xfId="0" applyNumberFormat="1" applyAlignment="1" applyProtection="1">
      <alignment horizontal="center"/>
    </xf>
    <xf numFmtId="14" fontId="0" fillId="0" borderId="1" xfId="0" applyNumberFormat="1" applyFill="1" applyBorder="1" applyAlignment="1" applyProtection="1">
      <alignment horizontal="center" vertical="center"/>
    </xf>
    <xf numFmtId="2" fontId="0" fillId="0" borderId="1" xfId="0" applyNumberFormat="1" applyFill="1" applyBorder="1" applyAlignment="1" applyProtection="1">
      <alignment horizontal="center" vertical="center"/>
    </xf>
    <xf numFmtId="164" fontId="0" fillId="0" borderId="1" xfId="0" applyNumberFormat="1" applyBorder="1" applyProtection="1"/>
    <xf numFmtId="10" fontId="2" fillId="0" borderId="1" xfId="2" applyNumberFormat="1" applyFont="1" applyFill="1" applyBorder="1" applyAlignment="1" applyProtection="1">
      <alignment horizontal="center" vertical="center"/>
    </xf>
    <xf numFmtId="14" fontId="0" fillId="0" borderId="0" xfId="0" applyNumberFormat="1" applyProtection="1"/>
    <xf numFmtId="2" fontId="0" fillId="0" borderId="0" xfId="0" applyNumberFormat="1" applyProtection="1"/>
    <xf numFmtId="164" fontId="0" fillId="0" borderId="0" xfId="0" applyNumberFormat="1" applyProtection="1"/>
    <xf numFmtId="0" fontId="0" fillId="0" borderId="0" xfId="0" applyFill="1" applyBorder="1" applyAlignment="1" applyProtection="1">
      <alignment horizontal="center" vertical="center"/>
    </xf>
    <xf numFmtId="2" fontId="0" fillId="0" borderId="0" xfId="0" applyNumberFormat="1" applyFill="1" applyBorder="1" applyAlignment="1" applyProtection="1">
      <alignment horizontal="center" vertical="center"/>
    </xf>
    <xf numFmtId="164" fontId="0" fillId="0" borderId="0" xfId="0" applyNumberFormat="1" applyFill="1" applyBorder="1" applyAlignment="1" applyProtection="1">
      <alignment horizontal="center" vertical="center"/>
    </xf>
    <xf numFmtId="9" fontId="2" fillId="0" borderId="0" xfId="2" applyFont="1" applyFill="1" applyBorder="1" applyAlignment="1" applyProtection="1">
      <alignment horizontal="center" vertical="center"/>
    </xf>
    <xf numFmtId="164" fontId="2" fillId="0" borderId="1" xfId="2" applyNumberFormat="1" applyFont="1" applyFill="1" applyBorder="1" applyAlignment="1" applyProtection="1">
      <alignment horizontal="right" vertical="center"/>
    </xf>
    <xf numFmtId="164" fontId="4" fillId="0" borderId="1" xfId="2" applyNumberFormat="1" applyFont="1" applyFill="1" applyBorder="1" applyAlignment="1" applyProtection="1">
      <alignment horizontal="right" vertical="center"/>
    </xf>
    <xf numFmtId="164" fontId="2" fillId="0" borderId="1" xfId="2" applyNumberFormat="1" applyFont="1" applyFill="1" applyBorder="1" applyAlignment="1" applyProtection="1">
      <alignment horizontal="center" vertical="center"/>
    </xf>
    <xf numFmtId="164" fontId="4" fillId="0" borderId="1" xfId="2" applyNumberFormat="1" applyFont="1" applyFill="1" applyBorder="1" applyAlignment="1" applyProtection="1">
      <alignment horizontal="center" vertical="center"/>
    </xf>
    <xf numFmtId="0" fontId="7" fillId="0" borderId="1" xfId="0" applyFont="1" applyBorder="1" applyProtection="1"/>
    <xf numFmtId="0" fontId="0" fillId="0" borderId="1" xfId="0" applyBorder="1" applyAlignment="1" applyProtection="1">
      <alignment horizontal="right"/>
    </xf>
    <xf numFmtId="164" fontId="4" fillId="0" borderId="0" xfId="0" applyNumberFormat="1" applyFont="1" applyBorder="1" applyProtection="1"/>
    <xf numFmtId="0" fontId="0" fillId="0" borderId="1" xfId="0" applyFont="1" applyBorder="1" applyProtection="1"/>
    <xf numFmtId="164" fontId="0" fillId="0" borderId="1" xfId="0" applyNumberFormat="1" applyFont="1" applyBorder="1" applyProtection="1"/>
    <xf numFmtId="0" fontId="4" fillId="0" borderId="1" xfId="0" applyFont="1" applyBorder="1" applyAlignment="1" applyProtection="1">
      <alignment vertical="center" wrapText="1"/>
    </xf>
    <xf numFmtId="164" fontId="0" fillId="0" borderId="1" xfId="0" applyNumberFormat="1" applyFont="1" applyBorder="1" applyAlignment="1" applyProtection="1">
      <alignment horizontal="center" vertical="center"/>
    </xf>
    <xf numFmtId="169" fontId="2" fillId="0" borderId="1" xfId="2" applyNumberFormat="1" applyFont="1" applyFill="1" applyBorder="1" applyAlignment="1" applyProtection="1">
      <alignment horizontal="center" vertical="center"/>
    </xf>
    <xf numFmtId="164" fontId="4" fillId="0" borderId="1" xfId="0" applyNumberFormat="1" applyFont="1" applyBorder="1" applyAlignment="1" applyProtection="1">
      <alignment horizontal="center" vertical="center"/>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0" fillId="0" borderId="0" xfId="0" applyNumberFormat="1" applyAlignment="1" applyProtection="1">
      <alignment horizontal="center"/>
    </xf>
    <xf numFmtId="2" fontId="0" fillId="3" borderId="1" xfId="0" applyNumberFormat="1" applyFill="1" applyBorder="1" applyAlignment="1" applyProtection="1">
      <alignment horizontal="center" vertical="center"/>
    </xf>
    <xf numFmtId="0" fontId="4" fillId="3" borderId="1" xfId="0" applyFont="1" applyFill="1" applyBorder="1" applyAlignment="1" applyProtection="1">
      <alignment horizontal="center" vertical="center" wrapText="1"/>
    </xf>
    <xf numFmtId="0" fontId="0" fillId="0" borderId="0" xfId="0" applyAlignment="1" applyProtection="1">
      <alignment horizontal="center"/>
      <protection locked="0"/>
    </xf>
    <xf numFmtId="0" fontId="0" fillId="0" borderId="1" xfId="0" applyBorder="1" applyAlignment="1" applyProtection="1">
      <alignment horizontal="center" vertical="center"/>
    </xf>
    <xf numFmtId="0" fontId="4" fillId="0" borderId="0" xfId="0" applyFont="1" applyAlignment="1" applyProtection="1">
      <alignment vertical="center"/>
    </xf>
    <xf numFmtId="4" fontId="0" fillId="0" borderId="1" xfId="0" applyNumberFormat="1" applyBorder="1" applyAlignment="1" applyProtection="1">
      <alignment horizontal="center" vertical="center"/>
    </xf>
    <xf numFmtId="0" fontId="7" fillId="0" borderId="0" xfId="0" applyFont="1" applyAlignment="1" applyProtection="1">
      <alignment vertical="center"/>
    </xf>
    <xf numFmtId="0" fontId="4" fillId="0" borderId="0" xfId="0" applyFont="1" applyAlignment="1" applyProtection="1">
      <alignment horizontal="center" vertical="center"/>
    </xf>
    <xf numFmtId="0" fontId="0" fillId="0" borderId="1" xfId="0" applyBorder="1" applyAlignment="1" applyProtection="1">
      <alignment vertical="center"/>
    </xf>
    <xf numFmtId="164" fontId="0" fillId="0" borderId="1" xfId="0" applyNumberFormat="1" applyBorder="1" applyAlignment="1" applyProtection="1">
      <alignment horizontal="right" vertical="center"/>
    </xf>
    <xf numFmtId="9" fontId="2" fillId="0" borderId="0" xfId="2" applyFont="1" applyAlignment="1" applyProtection="1">
      <alignment horizontal="center" vertical="center"/>
    </xf>
    <xf numFmtId="164" fontId="0" fillId="0" borderId="0" xfId="0" applyNumberFormat="1" applyAlignment="1" applyProtection="1">
      <alignment horizontal="right" vertical="center"/>
    </xf>
    <xf numFmtId="9" fontId="0" fillId="0" borderId="0" xfId="2" applyFont="1" applyAlignment="1" applyProtection="1">
      <alignment horizontal="center" vertical="center"/>
    </xf>
    <xf numFmtId="0" fontId="4" fillId="0" borderId="1" xfId="0" applyFont="1" applyBorder="1" applyAlignment="1" applyProtection="1">
      <alignment horizontal="right" vertical="center" wrapText="1"/>
    </xf>
    <xf numFmtId="164" fontId="4" fillId="0" borderId="1" xfId="0" applyNumberFormat="1" applyFont="1" applyBorder="1" applyAlignment="1" applyProtection="1">
      <alignment horizontal="right" vertical="center"/>
    </xf>
    <xf numFmtId="9" fontId="4" fillId="0" borderId="0" xfId="2" applyFont="1" applyAlignment="1" applyProtection="1">
      <alignment horizontal="center" vertical="center"/>
    </xf>
    <xf numFmtId="0" fontId="0" fillId="0" borderId="1" xfId="0" applyBorder="1" applyAlignment="1" applyProtection="1">
      <alignment vertical="center" wrapText="1"/>
    </xf>
    <xf numFmtId="0" fontId="4" fillId="0" borderId="0" xfId="0" applyFont="1" applyBorder="1" applyAlignment="1" applyProtection="1">
      <alignment horizontal="right" vertical="center"/>
    </xf>
    <xf numFmtId="0" fontId="0" fillId="0" borderId="0" xfId="0" applyBorder="1" applyAlignment="1" applyProtection="1">
      <alignment horizontal="right" vertical="center"/>
    </xf>
    <xf numFmtId="0" fontId="0" fillId="0" borderId="0" xfId="0" applyAlignment="1" applyProtection="1">
      <alignment horizontal="right" vertical="center"/>
    </xf>
    <xf numFmtId="0" fontId="9" fillId="0" borderId="0" xfId="0" applyFont="1" applyAlignment="1" applyProtection="1">
      <alignment horizontal="right" vertical="center"/>
    </xf>
    <xf numFmtId="0" fontId="8" fillId="0" borderId="0" xfId="0" applyFont="1" applyAlignment="1" applyProtection="1">
      <alignment horizontal="right" vertical="center"/>
    </xf>
    <xf numFmtId="0" fontId="5" fillId="0" borderId="0" xfId="0" applyFont="1" applyAlignment="1" applyProtection="1">
      <alignment horizontal="right" vertical="center"/>
    </xf>
    <xf numFmtId="164" fontId="5" fillId="0" borderId="0" xfId="0" applyNumberFormat="1" applyFont="1" applyAlignment="1" applyProtection="1">
      <alignment horizontal="right" vertical="center"/>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4" fillId="0" borderId="0" xfId="0" applyFont="1" applyBorder="1" applyAlignment="1" applyProtection="1">
      <alignment horizontal="center" vertical="center" wrapText="1"/>
    </xf>
    <xf numFmtId="0" fontId="4" fillId="0" borderId="13" xfId="0" applyFont="1" applyFill="1" applyBorder="1" applyAlignment="1" applyProtection="1">
      <alignment horizontal="right" vertical="center"/>
    </xf>
    <xf numFmtId="0" fontId="4" fillId="0" borderId="14" xfId="0" applyFont="1" applyFill="1" applyBorder="1" applyAlignment="1" applyProtection="1">
      <alignment horizontal="right" vertical="center"/>
    </xf>
    <xf numFmtId="0" fontId="4" fillId="0" borderId="12" xfId="0" applyFont="1" applyFill="1" applyBorder="1" applyAlignment="1" applyProtection="1">
      <alignment horizontal="right" vertical="center"/>
    </xf>
    <xf numFmtId="0" fontId="5" fillId="0" borderId="0" xfId="0" applyFont="1" applyAlignment="1" applyProtection="1">
      <alignment horizontal="left" vertical="center" wrapText="1"/>
    </xf>
    <xf numFmtId="0" fontId="0" fillId="0" borderId="0" xfId="0" applyAlignment="1">
      <alignment horizontal="left" vertical="center" wrapText="1"/>
    </xf>
  </cellXfs>
  <cellStyles count="3">
    <cellStyle name="Hipervínculo" xfId="1" builtinId="8"/>
    <cellStyle name="Normal" xfId="0" builtinId="0"/>
    <cellStyle name="Porcentaje" xfId="2" builtinId="5"/>
  </cellStyles>
  <dxfs count="0"/>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3"/>
  <sheetViews>
    <sheetView workbookViewId="0">
      <selection activeCell="B7" sqref="B7"/>
    </sheetView>
  </sheetViews>
  <sheetFormatPr baseColWidth="10" defaultColWidth="10.875" defaultRowHeight="15.75" x14ac:dyDescent="0.25"/>
  <cols>
    <col min="1" max="1" width="35.375" style="16" bestFit="1" customWidth="1"/>
    <col min="2" max="2" width="34.125" style="16" bestFit="1" customWidth="1"/>
    <col min="3" max="16384" width="10.875" style="16"/>
  </cols>
  <sheetData>
    <row r="2" spans="1:2" x14ac:dyDescent="0.25">
      <c r="A2" s="15" t="s">
        <v>155</v>
      </c>
    </row>
    <row r="4" spans="1:2" x14ac:dyDescent="0.25">
      <c r="A4" s="17" t="s">
        <v>0</v>
      </c>
      <c r="B4" s="21"/>
    </row>
    <row r="5" spans="1:2" x14ac:dyDescent="0.25">
      <c r="A5" s="17" t="s">
        <v>1</v>
      </c>
      <c r="B5" s="21"/>
    </row>
    <row r="6" spans="1:2" x14ac:dyDescent="0.25">
      <c r="A6" s="17" t="s">
        <v>2</v>
      </c>
      <c r="B6" s="21"/>
    </row>
    <row r="7" spans="1:2" x14ac:dyDescent="0.25">
      <c r="A7" s="17" t="s">
        <v>3</v>
      </c>
      <c r="B7" s="21"/>
    </row>
    <row r="8" spans="1:2" x14ac:dyDescent="0.25">
      <c r="A8" s="17" t="s">
        <v>4</v>
      </c>
      <c r="B8" s="21"/>
    </row>
    <row r="9" spans="1:2" x14ac:dyDescent="0.25">
      <c r="A9" s="17" t="s">
        <v>7</v>
      </c>
      <c r="B9" s="21"/>
    </row>
    <row r="10" spans="1:2" x14ac:dyDescent="0.25">
      <c r="A10" s="17" t="s">
        <v>8</v>
      </c>
      <c r="B10" s="21"/>
    </row>
    <row r="11" spans="1:2" x14ac:dyDescent="0.25">
      <c r="A11" s="17" t="s">
        <v>5</v>
      </c>
      <c r="B11" s="48"/>
    </row>
    <row r="12" spans="1:2" x14ac:dyDescent="0.25">
      <c r="A12" s="17" t="s">
        <v>6</v>
      </c>
      <c r="B12" s="21"/>
    </row>
    <row r="13" spans="1:2" x14ac:dyDescent="0.25">
      <c r="A13" s="18"/>
      <c r="B13" s="19"/>
    </row>
  </sheetData>
  <sheetProtection password="C795" sheet="1" selectLockedCells="1"/>
  <pageMargins left="0.75" right="0.75" top="1" bottom="1"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847"/>
  <sheetViews>
    <sheetView tabSelected="1" topLeftCell="C763" zoomScale="85" zoomScaleNormal="85" zoomScalePageLayoutView="70" workbookViewId="0">
      <selection activeCell="F801" sqref="F801"/>
    </sheetView>
  </sheetViews>
  <sheetFormatPr baseColWidth="10" defaultColWidth="10.875" defaultRowHeight="15.75" x14ac:dyDescent="0.25"/>
  <cols>
    <col min="1" max="1" width="4.125" style="16" bestFit="1" customWidth="1"/>
    <col min="2" max="2" width="48.375" style="16" bestFit="1" customWidth="1"/>
    <col min="3" max="3" width="33.125" style="50" bestFit="1" customWidth="1"/>
    <col min="4" max="4" width="26.875" style="50" bestFit="1" customWidth="1"/>
    <col min="5" max="6" width="21" style="50" customWidth="1"/>
    <col min="7" max="14" width="21" style="16" customWidth="1"/>
    <col min="15" max="15" width="22" style="16" customWidth="1"/>
    <col min="16" max="16" width="21" style="50" customWidth="1"/>
    <col min="17" max="17" width="21.375" style="16" customWidth="1"/>
    <col min="18" max="18" width="21.125" style="16" customWidth="1"/>
    <col min="19" max="16384" width="10.875" style="16"/>
  </cols>
  <sheetData>
    <row r="2" spans="1:16" ht="18.75" x14ac:dyDescent="0.3">
      <c r="B2" s="49" t="s">
        <v>9</v>
      </c>
    </row>
    <row r="4" spans="1:16" x14ac:dyDescent="0.25">
      <c r="B4" s="17" t="s">
        <v>10</v>
      </c>
      <c r="C4" s="21"/>
      <c r="D4" s="51"/>
      <c r="E4" s="51"/>
    </row>
    <row r="5" spans="1:16" x14ac:dyDescent="0.25">
      <c r="B5" s="17" t="s">
        <v>16</v>
      </c>
      <c r="C5" s="21"/>
      <c r="D5" s="51"/>
      <c r="E5" s="51"/>
    </row>
    <row r="7" spans="1:16" ht="18.75" x14ac:dyDescent="0.3">
      <c r="B7" s="49" t="s">
        <v>13</v>
      </c>
    </row>
    <row r="8" spans="1:16" x14ac:dyDescent="0.25">
      <c r="B8" s="15"/>
    </row>
    <row r="9" spans="1:16" s="148" customFormat="1" ht="29.1" customHeight="1" x14ac:dyDescent="0.25">
      <c r="B9" s="174" t="s">
        <v>34</v>
      </c>
      <c r="C9" s="174"/>
      <c r="D9" s="174"/>
      <c r="E9" s="174"/>
      <c r="F9" s="52"/>
      <c r="P9" s="53"/>
    </row>
    <row r="11" spans="1:16" s="54" customFormat="1" ht="36" customHeight="1" x14ac:dyDescent="0.25">
      <c r="B11" s="55" t="s">
        <v>14</v>
      </c>
      <c r="C11" s="56" t="s">
        <v>11</v>
      </c>
      <c r="D11" s="56" t="s">
        <v>12</v>
      </c>
      <c r="E11" s="56" t="s">
        <v>15</v>
      </c>
      <c r="P11" s="57"/>
    </row>
    <row r="12" spans="1:16" s="54" customFormat="1" x14ac:dyDescent="0.25">
      <c r="A12" s="54">
        <v>1</v>
      </c>
      <c r="B12" s="37"/>
      <c r="C12" s="38"/>
      <c r="D12" s="38"/>
      <c r="E12" s="38"/>
      <c r="P12" s="57"/>
    </row>
    <row r="13" spans="1:16" s="54" customFormat="1" x14ac:dyDescent="0.25">
      <c r="A13" s="54">
        <v>2</v>
      </c>
      <c r="B13" s="37"/>
      <c r="C13" s="38"/>
      <c r="D13" s="38"/>
      <c r="E13" s="38"/>
      <c r="P13" s="57"/>
    </row>
    <row r="14" spans="1:16" s="54" customFormat="1" x14ac:dyDescent="0.25">
      <c r="A14" s="54">
        <v>3</v>
      </c>
      <c r="B14" s="37"/>
      <c r="C14" s="38"/>
      <c r="D14" s="38"/>
      <c r="E14" s="38"/>
      <c r="P14" s="57"/>
    </row>
    <row r="15" spans="1:16" s="54" customFormat="1" x14ac:dyDescent="0.25">
      <c r="A15" s="54">
        <v>4</v>
      </c>
      <c r="B15" s="37"/>
      <c r="C15" s="38"/>
      <c r="D15" s="38"/>
      <c r="E15" s="38"/>
      <c r="P15" s="57"/>
    </row>
    <row r="16" spans="1:16" s="54" customFormat="1" x14ac:dyDescent="0.25">
      <c r="A16" s="54">
        <v>5</v>
      </c>
      <c r="B16" s="37"/>
      <c r="C16" s="38"/>
      <c r="D16" s="38"/>
      <c r="E16" s="38"/>
      <c r="P16" s="57"/>
    </row>
    <row r="17" spans="1:16" s="54" customFormat="1" x14ac:dyDescent="0.25">
      <c r="A17" s="54">
        <v>6</v>
      </c>
      <c r="B17" s="37"/>
      <c r="C17" s="38"/>
      <c r="D17" s="38"/>
      <c r="E17" s="38"/>
      <c r="P17" s="57"/>
    </row>
    <row r="18" spans="1:16" s="54" customFormat="1" x14ac:dyDescent="0.25">
      <c r="A18" s="54">
        <v>7</v>
      </c>
      <c r="B18" s="37"/>
      <c r="C18" s="38"/>
      <c r="D18" s="38"/>
      <c r="E18" s="38"/>
      <c r="P18" s="57"/>
    </row>
    <row r="19" spans="1:16" s="54" customFormat="1" x14ac:dyDescent="0.25">
      <c r="A19" s="54">
        <v>8</v>
      </c>
      <c r="B19" s="37"/>
      <c r="C19" s="38"/>
      <c r="D19" s="38"/>
      <c r="E19" s="38"/>
      <c r="P19" s="57"/>
    </row>
    <row r="20" spans="1:16" s="54" customFormat="1" x14ac:dyDescent="0.25">
      <c r="A20" s="54">
        <v>9</v>
      </c>
      <c r="B20" s="37"/>
      <c r="C20" s="38"/>
      <c r="D20" s="38"/>
      <c r="E20" s="38"/>
      <c r="P20" s="57"/>
    </row>
    <row r="21" spans="1:16" s="54" customFormat="1" x14ac:dyDescent="0.25">
      <c r="A21" s="54">
        <v>10</v>
      </c>
      <c r="B21" s="37"/>
      <c r="C21" s="38"/>
      <c r="D21" s="38"/>
      <c r="E21" s="38"/>
      <c r="P21" s="57"/>
    </row>
    <row r="22" spans="1:16" s="54" customFormat="1" x14ac:dyDescent="0.25">
      <c r="A22" s="54">
        <v>11</v>
      </c>
      <c r="B22" s="37"/>
      <c r="C22" s="38"/>
      <c r="D22" s="38"/>
      <c r="E22" s="38"/>
      <c r="P22" s="57"/>
    </row>
    <row r="23" spans="1:16" s="54" customFormat="1" x14ac:dyDescent="0.25">
      <c r="A23" s="54">
        <v>12</v>
      </c>
      <c r="B23" s="37"/>
      <c r="C23" s="38"/>
      <c r="D23" s="38"/>
      <c r="E23" s="38"/>
      <c r="P23" s="57"/>
    </row>
    <row r="24" spans="1:16" s="54" customFormat="1" x14ac:dyDescent="0.25">
      <c r="A24" s="54">
        <v>13</v>
      </c>
      <c r="B24" s="37"/>
      <c r="C24" s="38"/>
      <c r="D24" s="38"/>
      <c r="E24" s="38"/>
      <c r="P24" s="57"/>
    </row>
    <row r="25" spans="1:16" s="54" customFormat="1" x14ac:dyDescent="0.25">
      <c r="A25" s="54">
        <v>14</v>
      </c>
      <c r="B25" s="37"/>
      <c r="C25" s="38"/>
      <c r="D25" s="38"/>
      <c r="E25" s="38"/>
      <c r="P25" s="57"/>
    </row>
    <row r="26" spans="1:16" s="54" customFormat="1" x14ac:dyDescent="0.25">
      <c r="A26" s="54">
        <v>15</v>
      </c>
      <c r="B26" s="37"/>
      <c r="C26" s="38"/>
      <c r="D26" s="38"/>
      <c r="E26" s="38"/>
      <c r="P26" s="57"/>
    </row>
    <row r="27" spans="1:16" s="54" customFormat="1" x14ac:dyDescent="0.25">
      <c r="A27" s="54">
        <v>16</v>
      </c>
      <c r="B27" s="37"/>
      <c r="C27" s="38"/>
      <c r="D27" s="38"/>
      <c r="E27" s="38"/>
      <c r="P27" s="57"/>
    </row>
    <row r="28" spans="1:16" s="54" customFormat="1" x14ac:dyDescent="0.25">
      <c r="A28" s="54">
        <v>17</v>
      </c>
      <c r="B28" s="37"/>
      <c r="C28" s="38"/>
      <c r="D28" s="38"/>
      <c r="E28" s="38"/>
      <c r="P28" s="57"/>
    </row>
    <row r="29" spans="1:16" s="54" customFormat="1" x14ac:dyDescent="0.25">
      <c r="A29" s="54">
        <v>18</v>
      </c>
      <c r="B29" s="37"/>
      <c r="C29" s="38"/>
      <c r="D29" s="38"/>
      <c r="E29" s="38"/>
      <c r="P29" s="57"/>
    </row>
    <row r="30" spans="1:16" s="54" customFormat="1" x14ac:dyDescent="0.25">
      <c r="A30" s="54">
        <v>19</v>
      </c>
      <c r="B30" s="37"/>
      <c r="C30" s="38"/>
      <c r="D30" s="38"/>
      <c r="E30" s="38"/>
      <c r="P30" s="57"/>
    </row>
    <row r="31" spans="1:16" s="54" customFormat="1" x14ac:dyDescent="0.25">
      <c r="A31" s="54">
        <v>20</v>
      </c>
      <c r="B31" s="37"/>
      <c r="C31" s="38"/>
      <c r="D31" s="38"/>
      <c r="E31" s="38"/>
      <c r="P31" s="57"/>
    </row>
    <row r="33" spans="1:16" ht="18.75" x14ac:dyDescent="0.3">
      <c r="B33" s="49" t="s">
        <v>21</v>
      </c>
    </row>
    <row r="34" spans="1:16" x14ac:dyDescent="0.25">
      <c r="B34" s="15"/>
    </row>
    <row r="35" spans="1:16" s="148" customFormat="1" ht="29.1" customHeight="1" x14ac:dyDescent="0.25">
      <c r="B35" s="174" t="s">
        <v>17</v>
      </c>
      <c r="C35" s="174"/>
      <c r="D35" s="174"/>
      <c r="E35" s="52"/>
      <c r="F35" s="52"/>
      <c r="P35" s="53"/>
    </row>
    <row r="37" spans="1:16" ht="36" customHeight="1" x14ac:dyDescent="0.25">
      <c r="B37" s="55" t="s">
        <v>19</v>
      </c>
      <c r="C37" s="56" t="s">
        <v>18</v>
      </c>
      <c r="D37" s="147" t="s">
        <v>20</v>
      </c>
      <c r="E37" s="16"/>
      <c r="F37" s="16"/>
    </row>
    <row r="38" spans="1:16" x14ac:dyDescent="0.25">
      <c r="A38" s="16">
        <v>1</v>
      </c>
      <c r="B38" s="37"/>
      <c r="C38" s="38"/>
      <c r="D38" s="38"/>
      <c r="E38" s="16"/>
      <c r="F38" s="16"/>
    </row>
    <row r="39" spans="1:16" x14ac:dyDescent="0.25">
      <c r="A39" s="16">
        <v>2</v>
      </c>
      <c r="B39" s="37"/>
      <c r="C39" s="38"/>
      <c r="D39" s="38"/>
      <c r="E39" s="16"/>
      <c r="F39" s="16"/>
    </row>
    <row r="40" spans="1:16" x14ac:dyDescent="0.25">
      <c r="A40" s="16">
        <v>3</v>
      </c>
      <c r="B40" s="37"/>
      <c r="C40" s="38"/>
      <c r="D40" s="38"/>
      <c r="E40" s="16"/>
      <c r="F40" s="16"/>
    </row>
    <row r="41" spans="1:16" x14ac:dyDescent="0.25">
      <c r="A41" s="16">
        <v>4</v>
      </c>
      <c r="B41" s="37"/>
      <c r="C41" s="38"/>
      <c r="D41" s="38"/>
      <c r="E41" s="16"/>
      <c r="F41" s="16"/>
    </row>
    <row r="42" spans="1:16" x14ac:dyDescent="0.25">
      <c r="A42" s="16">
        <v>5</v>
      </c>
      <c r="B42" s="37"/>
      <c r="C42" s="38"/>
      <c r="D42" s="38"/>
      <c r="E42" s="16"/>
      <c r="F42" s="16"/>
    </row>
    <row r="43" spans="1:16" x14ac:dyDescent="0.25">
      <c r="A43" s="16">
        <v>6</v>
      </c>
      <c r="B43" s="37"/>
      <c r="C43" s="38"/>
      <c r="D43" s="38"/>
      <c r="E43" s="16"/>
      <c r="F43" s="16"/>
    </row>
    <row r="44" spans="1:16" x14ac:dyDescent="0.25">
      <c r="A44" s="16">
        <v>7</v>
      </c>
      <c r="B44" s="37"/>
      <c r="C44" s="38"/>
      <c r="D44" s="38"/>
      <c r="E44" s="16"/>
      <c r="F44" s="16"/>
    </row>
    <row r="45" spans="1:16" x14ac:dyDescent="0.25">
      <c r="A45" s="16">
        <v>8</v>
      </c>
      <c r="B45" s="37"/>
      <c r="C45" s="38"/>
      <c r="D45" s="38"/>
      <c r="E45" s="16"/>
      <c r="F45" s="16"/>
    </row>
    <row r="46" spans="1:16" x14ac:dyDescent="0.25">
      <c r="A46" s="16">
        <v>9</v>
      </c>
      <c r="B46" s="37"/>
      <c r="C46" s="38"/>
      <c r="D46" s="38"/>
      <c r="E46" s="16"/>
      <c r="F46" s="16"/>
    </row>
    <row r="47" spans="1:16" x14ac:dyDescent="0.25">
      <c r="A47" s="16">
        <v>10</v>
      </c>
      <c r="B47" s="37"/>
      <c r="C47" s="38"/>
      <c r="D47" s="38"/>
      <c r="E47" s="16"/>
      <c r="F47" s="16"/>
    </row>
    <row r="48" spans="1:16" x14ac:dyDescent="0.25">
      <c r="A48" s="16">
        <v>11</v>
      </c>
      <c r="B48" s="37"/>
      <c r="C48" s="38"/>
      <c r="D48" s="38"/>
      <c r="E48" s="16"/>
      <c r="F48" s="16"/>
    </row>
    <row r="49" spans="1:6" x14ac:dyDescent="0.25">
      <c r="A49" s="16">
        <v>12</v>
      </c>
      <c r="B49" s="37"/>
      <c r="C49" s="38"/>
      <c r="D49" s="38"/>
      <c r="E49" s="16"/>
      <c r="F49" s="16"/>
    </row>
    <row r="50" spans="1:6" x14ac:dyDescent="0.25">
      <c r="A50" s="16">
        <v>13</v>
      </c>
      <c r="B50" s="37"/>
      <c r="C50" s="38"/>
      <c r="D50" s="38"/>
      <c r="E50" s="16"/>
      <c r="F50" s="16"/>
    </row>
    <row r="51" spans="1:6" x14ac:dyDescent="0.25">
      <c r="A51" s="16">
        <v>14</v>
      </c>
      <c r="B51" s="37"/>
      <c r="C51" s="38"/>
      <c r="D51" s="38"/>
      <c r="E51" s="16"/>
      <c r="F51" s="16"/>
    </row>
    <row r="52" spans="1:6" x14ac:dyDescent="0.25">
      <c r="A52" s="16">
        <v>15</v>
      </c>
      <c r="B52" s="37"/>
      <c r="C52" s="38"/>
      <c r="D52" s="38"/>
      <c r="E52" s="16"/>
      <c r="F52" s="16"/>
    </row>
    <row r="53" spans="1:6" x14ac:dyDescent="0.25">
      <c r="A53" s="16">
        <v>16</v>
      </c>
      <c r="B53" s="37"/>
      <c r="C53" s="38"/>
      <c r="D53" s="38"/>
      <c r="E53" s="16"/>
      <c r="F53" s="16"/>
    </row>
    <row r="54" spans="1:6" x14ac:dyDescent="0.25">
      <c r="A54" s="16">
        <v>17</v>
      </c>
      <c r="B54" s="37"/>
      <c r="C54" s="38"/>
      <c r="D54" s="38"/>
      <c r="E54" s="16"/>
      <c r="F54" s="16"/>
    </row>
    <row r="55" spans="1:6" x14ac:dyDescent="0.25">
      <c r="A55" s="16">
        <v>18</v>
      </c>
      <c r="B55" s="37"/>
      <c r="C55" s="38"/>
      <c r="D55" s="38"/>
      <c r="E55" s="16"/>
      <c r="F55" s="16"/>
    </row>
    <row r="56" spans="1:6" x14ac:dyDescent="0.25">
      <c r="A56" s="16">
        <v>19</v>
      </c>
      <c r="B56" s="37"/>
      <c r="C56" s="38"/>
      <c r="D56" s="38"/>
      <c r="E56" s="16"/>
      <c r="F56" s="16"/>
    </row>
    <row r="57" spans="1:6" x14ac:dyDescent="0.25">
      <c r="A57" s="16">
        <v>20</v>
      </c>
      <c r="B57" s="37"/>
      <c r="C57" s="38"/>
      <c r="D57" s="38"/>
      <c r="E57" s="16"/>
      <c r="F57" s="16"/>
    </row>
    <row r="58" spans="1:6" x14ac:dyDescent="0.25">
      <c r="A58" s="16">
        <v>21</v>
      </c>
      <c r="B58" s="37"/>
      <c r="C58" s="38"/>
      <c r="D58" s="38"/>
      <c r="E58" s="16"/>
      <c r="F58" s="16"/>
    </row>
    <row r="59" spans="1:6" x14ac:dyDescent="0.25">
      <c r="A59" s="16">
        <v>22</v>
      </c>
      <c r="B59" s="37"/>
      <c r="C59" s="38"/>
      <c r="D59" s="38"/>
      <c r="E59" s="16"/>
      <c r="F59" s="16"/>
    </row>
    <row r="60" spans="1:6" x14ac:dyDescent="0.25">
      <c r="A60" s="16">
        <v>23</v>
      </c>
      <c r="B60" s="37"/>
      <c r="C60" s="38"/>
      <c r="D60" s="38"/>
      <c r="E60" s="16"/>
      <c r="F60" s="16"/>
    </row>
    <row r="61" spans="1:6" x14ac:dyDescent="0.25">
      <c r="A61" s="16">
        <v>24</v>
      </c>
      <c r="B61" s="37"/>
      <c r="C61" s="38"/>
      <c r="D61" s="38"/>
      <c r="E61" s="16"/>
      <c r="F61" s="16"/>
    </row>
    <row r="62" spans="1:6" x14ac:dyDescent="0.25">
      <c r="A62" s="16">
        <v>25</v>
      </c>
      <c r="B62" s="37"/>
      <c r="C62" s="38"/>
      <c r="D62" s="38"/>
      <c r="E62" s="16"/>
      <c r="F62" s="16"/>
    </row>
    <row r="63" spans="1:6" x14ac:dyDescent="0.25">
      <c r="A63" s="16">
        <v>26</v>
      </c>
      <c r="B63" s="37"/>
      <c r="C63" s="38"/>
      <c r="D63" s="38"/>
      <c r="E63" s="16"/>
      <c r="F63" s="16"/>
    </row>
    <row r="64" spans="1:6" x14ac:dyDescent="0.25">
      <c r="A64" s="16">
        <v>27</v>
      </c>
      <c r="B64" s="37"/>
      <c r="C64" s="38"/>
      <c r="D64" s="38"/>
      <c r="E64" s="16"/>
      <c r="F64" s="16"/>
    </row>
    <row r="65" spans="1:6" x14ac:dyDescent="0.25">
      <c r="A65" s="16">
        <v>28</v>
      </c>
      <c r="B65" s="37"/>
      <c r="C65" s="38"/>
      <c r="D65" s="38"/>
      <c r="E65" s="16"/>
      <c r="F65" s="16"/>
    </row>
    <row r="66" spans="1:6" x14ac:dyDescent="0.25">
      <c r="A66" s="16">
        <v>29</v>
      </c>
      <c r="B66" s="37"/>
      <c r="C66" s="38"/>
      <c r="D66" s="38"/>
      <c r="E66" s="16"/>
      <c r="F66" s="16"/>
    </row>
    <row r="67" spans="1:6" x14ac:dyDescent="0.25">
      <c r="A67" s="16">
        <v>30</v>
      </c>
      <c r="B67" s="37"/>
      <c r="C67" s="38"/>
      <c r="D67" s="38"/>
      <c r="E67" s="16"/>
      <c r="F67" s="16"/>
    </row>
    <row r="68" spans="1:6" x14ac:dyDescent="0.25">
      <c r="A68" s="16">
        <v>31</v>
      </c>
      <c r="B68" s="37"/>
      <c r="C68" s="38"/>
      <c r="D68" s="38"/>
      <c r="E68" s="16"/>
      <c r="F68" s="16"/>
    </row>
    <row r="69" spans="1:6" x14ac:dyDescent="0.25">
      <c r="A69" s="16">
        <v>32</v>
      </c>
      <c r="B69" s="37"/>
      <c r="C69" s="38"/>
      <c r="D69" s="38"/>
      <c r="E69" s="16"/>
      <c r="F69" s="16"/>
    </row>
    <row r="70" spans="1:6" x14ac:dyDescent="0.25">
      <c r="A70" s="16">
        <v>33</v>
      </c>
      <c r="B70" s="37"/>
      <c r="C70" s="38"/>
      <c r="D70" s="38"/>
      <c r="E70" s="16"/>
      <c r="F70" s="16"/>
    </row>
    <row r="71" spans="1:6" x14ac:dyDescent="0.25">
      <c r="A71" s="16">
        <v>34</v>
      </c>
      <c r="B71" s="37"/>
      <c r="C71" s="38"/>
      <c r="D71" s="38"/>
      <c r="E71" s="16"/>
      <c r="F71" s="16"/>
    </row>
    <row r="72" spans="1:6" x14ac:dyDescent="0.25">
      <c r="A72" s="16">
        <v>35</v>
      </c>
      <c r="B72" s="37"/>
      <c r="C72" s="38"/>
      <c r="D72" s="38"/>
      <c r="E72" s="16"/>
      <c r="F72" s="16"/>
    </row>
    <row r="73" spans="1:6" x14ac:dyDescent="0.25">
      <c r="A73" s="16">
        <v>36</v>
      </c>
      <c r="B73" s="37"/>
      <c r="C73" s="38"/>
      <c r="D73" s="38"/>
      <c r="E73" s="16"/>
      <c r="F73" s="16"/>
    </row>
    <row r="74" spans="1:6" x14ac:dyDescent="0.25">
      <c r="A74" s="16">
        <v>37</v>
      </c>
      <c r="B74" s="37"/>
      <c r="C74" s="38"/>
      <c r="D74" s="38"/>
      <c r="E74" s="16"/>
      <c r="F74" s="16"/>
    </row>
    <row r="75" spans="1:6" x14ac:dyDescent="0.25">
      <c r="A75" s="16">
        <v>38</v>
      </c>
      <c r="B75" s="37"/>
      <c r="C75" s="38"/>
      <c r="D75" s="38"/>
      <c r="E75" s="16"/>
      <c r="F75" s="16"/>
    </row>
    <row r="76" spans="1:6" x14ac:dyDescent="0.25">
      <c r="A76" s="16">
        <v>39</v>
      </c>
      <c r="B76" s="37"/>
      <c r="C76" s="38"/>
      <c r="D76" s="38"/>
      <c r="E76" s="16"/>
      <c r="F76" s="16"/>
    </row>
    <row r="77" spans="1:6" x14ac:dyDescent="0.25">
      <c r="A77" s="16">
        <v>40</v>
      </c>
      <c r="B77" s="37"/>
      <c r="C77" s="38"/>
      <c r="D77" s="38"/>
      <c r="E77" s="16"/>
      <c r="F77" s="16"/>
    </row>
    <row r="78" spans="1:6" x14ac:dyDescent="0.25">
      <c r="A78" s="16">
        <v>41</v>
      </c>
      <c r="B78" s="37"/>
      <c r="C78" s="38"/>
      <c r="D78" s="38"/>
      <c r="E78" s="16"/>
      <c r="F78" s="16"/>
    </row>
    <row r="79" spans="1:6" x14ac:dyDescent="0.25">
      <c r="A79" s="16">
        <v>42</v>
      </c>
      <c r="B79" s="37"/>
      <c r="C79" s="38"/>
      <c r="D79" s="38"/>
      <c r="E79" s="16"/>
      <c r="F79" s="16"/>
    </row>
    <row r="80" spans="1:6" x14ac:dyDescent="0.25">
      <c r="A80" s="16">
        <v>43</v>
      </c>
      <c r="B80" s="37"/>
      <c r="C80" s="38"/>
      <c r="D80" s="38"/>
      <c r="E80" s="16"/>
      <c r="F80" s="16"/>
    </row>
    <row r="81" spans="1:6" x14ac:dyDescent="0.25">
      <c r="A81" s="16">
        <v>44</v>
      </c>
      <c r="B81" s="37"/>
      <c r="C81" s="38"/>
      <c r="D81" s="38"/>
      <c r="E81" s="16"/>
      <c r="F81" s="16"/>
    </row>
    <row r="82" spans="1:6" x14ac:dyDescent="0.25">
      <c r="A82" s="16">
        <v>45</v>
      </c>
      <c r="B82" s="37"/>
      <c r="C82" s="38"/>
      <c r="D82" s="38"/>
      <c r="E82" s="16"/>
      <c r="F82" s="16"/>
    </row>
    <row r="83" spans="1:6" x14ac:dyDescent="0.25">
      <c r="A83" s="16">
        <v>46</v>
      </c>
      <c r="B83" s="37"/>
      <c r="C83" s="38"/>
      <c r="D83" s="38"/>
      <c r="E83" s="16"/>
      <c r="F83" s="16"/>
    </row>
    <row r="84" spans="1:6" x14ac:dyDescent="0.25">
      <c r="A84" s="16">
        <v>47</v>
      </c>
      <c r="B84" s="37"/>
      <c r="C84" s="38"/>
      <c r="D84" s="38"/>
      <c r="E84" s="16"/>
      <c r="F84" s="16"/>
    </row>
    <row r="85" spans="1:6" x14ac:dyDescent="0.25">
      <c r="A85" s="16">
        <v>48</v>
      </c>
      <c r="B85" s="37"/>
      <c r="C85" s="38"/>
      <c r="D85" s="38"/>
      <c r="E85" s="16"/>
      <c r="F85" s="16"/>
    </row>
    <row r="86" spans="1:6" x14ac:dyDescent="0.25">
      <c r="A86" s="16">
        <v>49</v>
      </c>
      <c r="B86" s="37"/>
      <c r="C86" s="38"/>
      <c r="D86" s="38"/>
      <c r="E86" s="16"/>
      <c r="F86" s="16"/>
    </row>
    <row r="87" spans="1:6" x14ac:dyDescent="0.25">
      <c r="A87" s="16">
        <v>50</v>
      </c>
      <c r="B87" s="37"/>
      <c r="C87" s="38"/>
      <c r="D87" s="38"/>
      <c r="E87" s="16"/>
      <c r="F87" s="16"/>
    </row>
    <row r="88" spans="1:6" x14ac:dyDescent="0.25">
      <c r="A88" s="16">
        <v>51</v>
      </c>
      <c r="B88" s="37"/>
      <c r="C88" s="38"/>
      <c r="D88" s="38"/>
      <c r="E88" s="16"/>
      <c r="F88" s="16"/>
    </row>
    <row r="89" spans="1:6" x14ac:dyDescent="0.25">
      <c r="A89" s="16">
        <v>52</v>
      </c>
      <c r="B89" s="37"/>
      <c r="C89" s="38"/>
      <c r="D89" s="38"/>
      <c r="E89" s="16"/>
      <c r="F89" s="16"/>
    </row>
    <row r="90" spans="1:6" x14ac:dyDescent="0.25">
      <c r="A90" s="16">
        <v>53</v>
      </c>
      <c r="B90" s="37"/>
      <c r="C90" s="38"/>
      <c r="D90" s="38"/>
      <c r="E90" s="16"/>
      <c r="F90" s="16"/>
    </row>
    <row r="91" spans="1:6" x14ac:dyDescent="0.25">
      <c r="A91" s="16">
        <v>54</v>
      </c>
      <c r="B91" s="37"/>
      <c r="C91" s="38"/>
      <c r="D91" s="38"/>
      <c r="E91" s="16"/>
      <c r="F91" s="16"/>
    </row>
    <row r="92" spans="1:6" x14ac:dyDescent="0.25">
      <c r="A92" s="16">
        <v>55</v>
      </c>
      <c r="B92" s="37"/>
      <c r="C92" s="38"/>
      <c r="D92" s="38"/>
      <c r="E92" s="16"/>
      <c r="F92" s="16"/>
    </row>
    <row r="93" spans="1:6" x14ac:dyDescent="0.25">
      <c r="A93" s="16">
        <v>56</v>
      </c>
      <c r="B93" s="37"/>
      <c r="C93" s="38"/>
      <c r="D93" s="38"/>
      <c r="E93" s="16"/>
      <c r="F93" s="16"/>
    </row>
    <row r="94" spans="1:6" x14ac:dyDescent="0.25">
      <c r="A94" s="16">
        <v>57</v>
      </c>
      <c r="B94" s="37"/>
      <c r="C94" s="38"/>
      <c r="D94" s="38"/>
      <c r="E94" s="16"/>
      <c r="F94" s="16"/>
    </row>
    <row r="95" spans="1:6" x14ac:dyDescent="0.25">
      <c r="A95" s="16">
        <v>58</v>
      </c>
      <c r="B95" s="37"/>
      <c r="C95" s="38"/>
      <c r="D95" s="38"/>
      <c r="E95" s="16"/>
      <c r="F95" s="16"/>
    </row>
    <row r="96" spans="1:6" x14ac:dyDescent="0.25">
      <c r="A96" s="16">
        <v>59</v>
      </c>
      <c r="B96" s="37"/>
      <c r="C96" s="38"/>
      <c r="D96" s="38"/>
      <c r="E96" s="16"/>
      <c r="F96" s="16"/>
    </row>
    <row r="97" spans="1:6" x14ac:dyDescent="0.25">
      <c r="A97" s="16">
        <v>60</v>
      </c>
      <c r="B97" s="37"/>
      <c r="C97" s="38"/>
      <c r="D97" s="38"/>
      <c r="E97" s="16"/>
      <c r="F97" s="16"/>
    </row>
    <row r="98" spans="1:6" x14ac:dyDescent="0.25">
      <c r="A98" s="16">
        <v>61</v>
      </c>
      <c r="B98" s="37"/>
      <c r="C98" s="38"/>
      <c r="D98" s="38"/>
      <c r="E98" s="16"/>
      <c r="F98" s="16"/>
    </row>
    <row r="99" spans="1:6" x14ac:dyDescent="0.25">
      <c r="A99" s="16">
        <v>62</v>
      </c>
      <c r="B99" s="37"/>
      <c r="C99" s="38"/>
      <c r="D99" s="38"/>
      <c r="E99" s="16"/>
      <c r="F99" s="16"/>
    </row>
    <row r="100" spans="1:6" x14ac:dyDescent="0.25">
      <c r="A100" s="16">
        <v>63</v>
      </c>
      <c r="B100" s="37"/>
      <c r="C100" s="38"/>
      <c r="D100" s="38"/>
      <c r="E100" s="16"/>
      <c r="F100" s="16"/>
    </row>
    <row r="101" spans="1:6" x14ac:dyDescent="0.25">
      <c r="A101" s="16">
        <v>64</v>
      </c>
      <c r="B101" s="37"/>
      <c r="C101" s="38"/>
      <c r="D101" s="38"/>
      <c r="E101" s="16"/>
      <c r="F101" s="16"/>
    </row>
    <row r="102" spans="1:6" x14ac:dyDescent="0.25">
      <c r="A102" s="16">
        <v>65</v>
      </c>
      <c r="B102" s="37"/>
      <c r="C102" s="38"/>
      <c r="D102" s="38"/>
      <c r="E102" s="16"/>
      <c r="F102" s="16"/>
    </row>
    <row r="103" spans="1:6" x14ac:dyDescent="0.25">
      <c r="A103" s="16">
        <v>66</v>
      </c>
      <c r="B103" s="37"/>
      <c r="C103" s="38"/>
      <c r="D103" s="38"/>
      <c r="E103" s="16"/>
      <c r="F103" s="16"/>
    </row>
    <row r="104" spans="1:6" x14ac:dyDescent="0.25">
      <c r="A104" s="16">
        <v>67</v>
      </c>
      <c r="B104" s="37"/>
      <c r="C104" s="38"/>
      <c r="D104" s="38"/>
      <c r="E104" s="16"/>
      <c r="F104" s="16"/>
    </row>
    <row r="105" spans="1:6" x14ac:dyDescent="0.25">
      <c r="A105" s="16">
        <v>68</v>
      </c>
      <c r="B105" s="37"/>
      <c r="C105" s="38"/>
      <c r="D105" s="38"/>
      <c r="E105" s="16"/>
      <c r="F105" s="16"/>
    </row>
    <row r="106" spans="1:6" x14ac:dyDescent="0.25">
      <c r="A106" s="16">
        <v>69</v>
      </c>
      <c r="B106" s="37"/>
      <c r="C106" s="38"/>
      <c r="D106" s="38"/>
      <c r="E106" s="16"/>
      <c r="F106" s="16"/>
    </row>
    <row r="107" spans="1:6" x14ac:dyDescent="0.25">
      <c r="A107" s="16">
        <v>70</v>
      </c>
      <c r="B107" s="37"/>
      <c r="C107" s="38"/>
      <c r="D107" s="38"/>
      <c r="E107" s="16"/>
      <c r="F107" s="16"/>
    </row>
    <row r="108" spans="1:6" x14ac:dyDescent="0.25">
      <c r="A108" s="16">
        <v>71</v>
      </c>
      <c r="B108" s="37"/>
      <c r="C108" s="38"/>
      <c r="D108" s="38"/>
      <c r="E108" s="16"/>
      <c r="F108" s="16"/>
    </row>
    <row r="109" spans="1:6" x14ac:dyDescent="0.25">
      <c r="A109" s="16">
        <v>72</v>
      </c>
      <c r="B109" s="37"/>
      <c r="C109" s="38"/>
      <c r="D109" s="38"/>
      <c r="E109" s="16"/>
      <c r="F109" s="16"/>
    </row>
    <row r="110" spans="1:6" x14ac:dyDescent="0.25">
      <c r="A110" s="16">
        <v>73</v>
      </c>
      <c r="B110" s="37"/>
      <c r="C110" s="38"/>
      <c r="D110" s="38"/>
      <c r="E110" s="16"/>
      <c r="F110" s="16"/>
    </row>
    <row r="111" spans="1:6" x14ac:dyDescent="0.25">
      <c r="A111" s="16">
        <v>74</v>
      </c>
      <c r="B111" s="37"/>
      <c r="C111" s="38"/>
      <c r="D111" s="38"/>
      <c r="E111" s="16"/>
      <c r="F111" s="16"/>
    </row>
    <row r="112" spans="1:6" x14ac:dyDescent="0.25">
      <c r="A112" s="16">
        <v>75</v>
      </c>
      <c r="B112" s="37"/>
      <c r="C112" s="38"/>
      <c r="D112" s="38"/>
      <c r="E112" s="16"/>
      <c r="F112" s="16"/>
    </row>
    <row r="113" spans="1:6" x14ac:dyDescent="0.25">
      <c r="A113" s="16">
        <v>76</v>
      </c>
      <c r="B113" s="37"/>
      <c r="C113" s="38"/>
      <c r="D113" s="38"/>
      <c r="E113" s="16"/>
      <c r="F113" s="16"/>
    </row>
    <row r="114" spans="1:6" x14ac:dyDescent="0.25">
      <c r="A114" s="16">
        <v>77</v>
      </c>
      <c r="B114" s="37"/>
      <c r="C114" s="38"/>
      <c r="D114" s="38"/>
      <c r="E114" s="16"/>
      <c r="F114" s="16"/>
    </row>
    <row r="115" spans="1:6" x14ac:dyDescent="0.25">
      <c r="A115" s="16">
        <v>78</v>
      </c>
      <c r="B115" s="37"/>
      <c r="C115" s="38"/>
      <c r="D115" s="38"/>
      <c r="E115" s="16"/>
      <c r="F115" s="16"/>
    </row>
    <row r="116" spans="1:6" x14ac:dyDescent="0.25">
      <c r="A116" s="16">
        <v>79</v>
      </c>
      <c r="B116" s="37"/>
      <c r="C116" s="38"/>
      <c r="D116" s="38"/>
      <c r="E116" s="16"/>
      <c r="F116" s="16"/>
    </row>
    <row r="117" spans="1:6" x14ac:dyDescent="0.25">
      <c r="A117" s="16">
        <v>80</v>
      </c>
      <c r="B117" s="37"/>
      <c r="C117" s="38"/>
      <c r="D117" s="38"/>
      <c r="E117" s="16"/>
      <c r="F117" s="16"/>
    </row>
    <row r="118" spans="1:6" x14ac:dyDescent="0.25">
      <c r="A118" s="16">
        <v>81</v>
      </c>
      <c r="B118" s="37"/>
      <c r="C118" s="38"/>
      <c r="D118" s="38"/>
      <c r="E118" s="16"/>
      <c r="F118" s="16"/>
    </row>
    <row r="119" spans="1:6" x14ac:dyDescent="0.25">
      <c r="A119" s="16">
        <v>82</v>
      </c>
      <c r="B119" s="37"/>
      <c r="C119" s="38"/>
      <c r="D119" s="38"/>
      <c r="E119" s="16"/>
      <c r="F119" s="16"/>
    </row>
    <row r="120" spans="1:6" x14ac:dyDescent="0.25">
      <c r="A120" s="16">
        <v>83</v>
      </c>
      <c r="B120" s="37"/>
      <c r="C120" s="38"/>
      <c r="D120" s="38"/>
      <c r="E120" s="16"/>
      <c r="F120" s="16"/>
    </row>
    <row r="121" spans="1:6" x14ac:dyDescent="0.25">
      <c r="A121" s="16">
        <v>84</v>
      </c>
      <c r="B121" s="37"/>
      <c r="C121" s="38"/>
      <c r="D121" s="38"/>
      <c r="E121" s="16"/>
      <c r="F121" s="16"/>
    </row>
    <row r="122" spans="1:6" x14ac:dyDescent="0.25">
      <c r="A122" s="16">
        <v>85</v>
      </c>
      <c r="B122" s="37"/>
      <c r="C122" s="38"/>
      <c r="D122" s="38"/>
      <c r="E122" s="16"/>
      <c r="F122" s="16"/>
    </row>
    <row r="123" spans="1:6" x14ac:dyDescent="0.25">
      <c r="A123" s="16">
        <v>86</v>
      </c>
      <c r="B123" s="37"/>
      <c r="C123" s="38"/>
      <c r="D123" s="38"/>
      <c r="E123" s="16"/>
      <c r="F123" s="16"/>
    </row>
    <row r="124" spans="1:6" x14ac:dyDescent="0.25">
      <c r="A124" s="16">
        <v>87</v>
      </c>
      <c r="B124" s="37"/>
      <c r="C124" s="38"/>
      <c r="D124" s="38"/>
      <c r="E124" s="16"/>
      <c r="F124" s="16"/>
    </row>
    <row r="125" spans="1:6" x14ac:dyDescent="0.25">
      <c r="A125" s="16">
        <v>88</v>
      </c>
      <c r="B125" s="37"/>
      <c r="C125" s="38"/>
      <c r="D125" s="38"/>
      <c r="E125" s="16"/>
      <c r="F125" s="16"/>
    </row>
    <row r="126" spans="1:6" x14ac:dyDescent="0.25">
      <c r="A126" s="16">
        <v>89</v>
      </c>
      <c r="B126" s="37"/>
      <c r="C126" s="38"/>
      <c r="D126" s="38"/>
      <c r="E126" s="16"/>
      <c r="F126" s="16"/>
    </row>
    <row r="127" spans="1:6" x14ac:dyDescent="0.25">
      <c r="A127" s="16">
        <v>90</v>
      </c>
      <c r="B127" s="37"/>
      <c r="C127" s="38"/>
      <c r="D127" s="38"/>
      <c r="E127" s="16"/>
      <c r="F127" s="16"/>
    </row>
    <row r="128" spans="1:6" x14ac:dyDescent="0.25">
      <c r="A128" s="16">
        <v>91</v>
      </c>
      <c r="B128" s="37"/>
      <c r="C128" s="38"/>
      <c r="D128" s="38"/>
      <c r="E128" s="16"/>
      <c r="F128" s="16"/>
    </row>
    <row r="129" spans="1:6" x14ac:dyDescent="0.25">
      <c r="A129" s="16">
        <v>92</v>
      </c>
      <c r="B129" s="37"/>
      <c r="C129" s="38"/>
      <c r="D129" s="38"/>
      <c r="E129" s="16"/>
      <c r="F129" s="16"/>
    </row>
    <row r="130" spans="1:6" x14ac:dyDescent="0.25">
      <c r="A130" s="16">
        <v>93</v>
      </c>
      <c r="B130" s="37"/>
      <c r="C130" s="38"/>
      <c r="D130" s="38"/>
      <c r="E130" s="16"/>
      <c r="F130" s="16"/>
    </row>
    <row r="131" spans="1:6" x14ac:dyDescent="0.25">
      <c r="A131" s="16">
        <v>94</v>
      </c>
      <c r="B131" s="37"/>
      <c r="C131" s="38"/>
      <c r="D131" s="38"/>
      <c r="E131" s="16"/>
      <c r="F131" s="16"/>
    </row>
    <row r="132" spans="1:6" x14ac:dyDescent="0.25">
      <c r="A132" s="16">
        <v>95</v>
      </c>
      <c r="B132" s="37"/>
      <c r="C132" s="38"/>
      <c r="D132" s="38"/>
      <c r="E132" s="16"/>
      <c r="F132" s="16"/>
    </row>
    <row r="133" spans="1:6" x14ac:dyDescent="0.25">
      <c r="A133" s="16">
        <v>96</v>
      </c>
      <c r="B133" s="37"/>
      <c r="C133" s="38"/>
      <c r="D133" s="38"/>
      <c r="E133" s="16"/>
      <c r="F133" s="16"/>
    </row>
    <row r="134" spans="1:6" x14ac:dyDescent="0.25">
      <c r="A134" s="16">
        <v>97</v>
      </c>
      <c r="B134" s="37"/>
      <c r="C134" s="38"/>
      <c r="D134" s="38"/>
      <c r="E134" s="16"/>
      <c r="F134" s="16"/>
    </row>
    <row r="135" spans="1:6" x14ac:dyDescent="0.25">
      <c r="A135" s="16">
        <v>98</v>
      </c>
      <c r="B135" s="37"/>
      <c r="C135" s="38"/>
      <c r="D135" s="38"/>
      <c r="E135" s="16"/>
      <c r="F135" s="16"/>
    </row>
    <row r="136" spans="1:6" x14ac:dyDescent="0.25">
      <c r="A136" s="16">
        <v>99</v>
      </c>
      <c r="B136" s="37"/>
      <c r="C136" s="38"/>
      <c r="D136" s="38"/>
      <c r="E136" s="16"/>
      <c r="F136" s="16"/>
    </row>
    <row r="137" spans="1:6" x14ac:dyDescent="0.25">
      <c r="A137" s="16">
        <v>100</v>
      </c>
      <c r="B137" s="37"/>
      <c r="C137" s="38"/>
      <c r="D137" s="38"/>
      <c r="E137" s="16"/>
      <c r="F137" s="16"/>
    </row>
    <row r="138" spans="1:6" x14ac:dyDescent="0.25">
      <c r="A138" s="16">
        <v>101</v>
      </c>
      <c r="B138" s="37"/>
      <c r="C138" s="38"/>
      <c r="D138" s="38"/>
      <c r="E138" s="16"/>
      <c r="F138" s="16"/>
    </row>
    <row r="139" spans="1:6" x14ac:dyDescent="0.25">
      <c r="A139" s="16">
        <v>102</v>
      </c>
      <c r="B139" s="37"/>
      <c r="C139" s="38"/>
      <c r="D139" s="38"/>
      <c r="E139" s="16"/>
      <c r="F139" s="16"/>
    </row>
    <row r="140" spans="1:6" x14ac:dyDescent="0.25">
      <c r="A140" s="16">
        <v>103</v>
      </c>
      <c r="B140" s="37"/>
      <c r="C140" s="38"/>
      <c r="D140" s="38"/>
      <c r="E140" s="16"/>
      <c r="F140" s="16"/>
    </row>
    <row r="141" spans="1:6" x14ac:dyDescent="0.25">
      <c r="A141" s="16">
        <v>104</v>
      </c>
      <c r="B141" s="37"/>
      <c r="C141" s="38"/>
      <c r="D141" s="38"/>
      <c r="E141" s="16"/>
      <c r="F141" s="16"/>
    </row>
    <row r="142" spans="1:6" x14ac:dyDescent="0.25">
      <c r="A142" s="16">
        <v>105</v>
      </c>
      <c r="B142" s="37"/>
      <c r="C142" s="38"/>
      <c r="D142" s="38"/>
      <c r="E142" s="16"/>
      <c r="F142" s="16"/>
    </row>
    <row r="143" spans="1:6" x14ac:dyDescent="0.25">
      <c r="A143" s="16">
        <v>106</v>
      </c>
      <c r="B143" s="37"/>
      <c r="C143" s="38"/>
      <c r="D143" s="38"/>
      <c r="E143" s="16"/>
      <c r="F143" s="16"/>
    </row>
    <row r="144" spans="1:6" x14ac:dyDescent="0.25">
      <c r="A144" s="16">
        <v>107</v>
      </c>
      <c r="B144" s="37"/>
      <c r="C144" s="38"/>
      <c r="D144" s="38"/>
      <c r="E144" s="16"/>
      <c r="F144" s="16"/>
    </row>
    <row r="145" spans="1:6" x14ac:dyDescent="0.25">
      <c r="A145" s="16">
        <v>108</v>
      </c>
      <c r="B145" s="37"/>
      <c r="C145" s="38"/>
      <c r="D145" s="38"/>
      <c r="E145" s="16"/>
      <c r="F145" s="16"/>
    </row>
    <row r="146" spans="1:6" x14ac:dyDescent="0.25">
      <c r="A146" s="16">
        <v>109</v>
      </c>
      <c r="B146" s="37"/>
      <c r="C146" s="38"/>
      <c r="D146" s="38"/>
      <c r="E146" s="16"/>
      <c r="F146" s="16"/>
    </row>
    <row r="147" spans="1:6" x14ac:dyDescent="0.25">
      <c r="A147" s="16">
        <v>110</v>
      </c>
      <c r="B147" s="37"/>
      <c r="C147" s="38"/>
      <c r="D147" s="38"/>
      <c r="E147" s="16"/>
      <c r="F147" s="16"/>
    </row>
    <row r="148" spans="1:6" x14ac:dyDescent="0.25">
      <c r="A148" s="16">
        <v>111</v>
      </c>
      <c r="B148" s="37"/>
      <c r="C148" s="38"/>
      <c r="D148" s="38"/>
      <c r="E148" s="16"/>
      <c r="F148" s="16"/>
    </row>
    <row r="149" spans="1:6" x14ac:dyDescent="0.25">
      <c r="A149" s="16">
        <v>112</v>
      </c>
      <c r="B149" s="37"/>
      <c r="C149" s="38"/>
      <c r="D149" s="38"/>
      <c r="E149" s="16"/>
      <c r="F149" s="16"/>
    </row>
    <row r="150" spans="1:6" x14ac:dyDescent="0.25">
      <c r="A150" s="16">
        <v>113</v>
      </c>
      <c r="B150" s="37"/>
      <c r="C150" s="38"/>
      <c r="D150" s="38"/>
      <c r="E150" s="16"/>
      <c r="F150" s="16"/>
    </row>
    <row r="151" spans="1:6" x14ac:dyDescent="0.25">
      <c r="A151" s="16">
        <v>114</v>
      </c>
      <c r="B151" s="37"/>
      <c r="C151" s="38"/>
      <c r="D151" s="38"/>
      <c r="E151" s="16"/>
      <c r="F151" s="16"/>
    </row>
    <row r="152" spans="1:6" x14ac:dyDescent="0.25">
      <c r="A152" s="16">
        <v>115</v>
      </c>
      <c r="B152" s="37"/>
      <c r="C152" s="38"/>
      <c r="D152" s="38"/>
      <c r="E152" s="16"/>
      <c r="F152" s="16"/>
    </row>
    <row r="153" spans="1:6" x14ac:dyDescent="0.25">
      <c r="A153" s="16">
        <v>116</v>
      </c>
      <c r="B153" s="37"/>
      <c r="C153" s="38"/>
      <c r="D153" s="38"/>
      <c r="E153" s="16"/>
      <c r="F153" s="16"/>
    </row>
    <row r="154" spans="1:6" x14ac:dyDescent="0.25">
      <c r="A154" s="16">
        <v>117</v>
      </c>
      <c r="B154" s="37"/>
      <c r="C154" s="38"/>
      <c r="D154" s="38"/>
      <c r="E154" s="16"/>
      <c r="F154" s="16"/>
    </row>
    <row r="155" spans="1:6" x14ac:dyDescent="0.25">
      <c r="A155" s="16">
        <v>118</v>
      </c>
      <c r="B155" s="37"/>
      <c r="C155" s="38"/>
      <c r="D155" s="38"/>
      <c r="E155" s="16"/>
      <c r="F155" s="16"/>
    </row>
    <row r="156" spans="1:6" x14ac:dyDescent="0.25">
      <c r="A156" s="16">
        <v>119</v>
      </c>
      <c r="B156" s="37"/>
      <c r="C156" s="38"/>
      <c r="D156" s="38"/>
      <c r="E156" s="16"/>
      <c r="F156" s="16"/>
    </row>
    <row r="157" spans="1:6" x14ac:dyDescent="0.25">
      <c r="A157" s="16">
        <v>120</v>
      </c>
      <c r="B157" s="37"/>
      <c r="C157" s="38"/>
      <c r="D157" s="38"/>
      <c r="E157" s="16"/>
      <c r="F157" s="16"/>
    </row>
    <row r="158" spans="1:6" x14ac:dyDescent="0.25">
      <c r="A158" s="16">
        <v>121</v>
      </c>
      <c r="B158" s="37"/>
      <c r="C158" s="38"/>
      <c r="D158" s="38"/>
      <c r="E158" s="16"/>
      <c r="F158" s="16"/>
    </row>
    <row r="159" spans="1:6" x14ac:dyDescent="0.25">
      <c r="A159" s="16">
        <v>122</v>
      </c>
      <c r="B159" s="37"/>
      <c r="C159" s="38"/>
      <c r="D159" s="38"/>
      <c r="E159" s="16"/>
      <c r="F159" s="16"/>
    </row>
    <row r="160" spans="1:6" x14ac:dyDescent="0.25">
      <c r="A160" s="16">
        <v>123</v>
      </c>
      <c r="B160" s="37"/>
      <c r="C160" s="38"/>
      <c r="D160" s="38"/>
      <c r="E160" s="16"/>
      <c r="F160" s="16"/>
    </row>
    <row r="161" spans="1:6" x14ac:dyDescent="0.25">
      <c r="A161" s="16">
        <v>124</v>
      </c>
      <c r="B161" s="37"/>
      <c r="C161" s="38"/>
      <c r="D161" s="38"/>
      <c r="E161" s="16"/>
      <c r="F161" s="16"/>
    </row>
    <row r="162" spans="1:6" x14ac:dyDescent="0.25">
      <c r="A162" s="16">
        <v>125</v>
      </c>
      <c r="B162" s="37"/>
      <c r="C162" s="38"/>
      <c r="D162" s="38"/>
      <c r="E162" s="16"/>
      <c r="F162" s="16"/>
    </row>
    <row r="163" spans="1:6" x14ac:dyDescent="0.25">
      <c r="A163" s="16">
        <v>126</v>
      </c>
      <c r="B163" s="37"/>
      <c r="C163" s="38"/>
      <c r="D163" s="38"/>
      <c r="E163" s="16"/>
      <c r="F163" s="16"/>
    </row>
    <row r="164" spans="1:6" x14ac:dyDescent="0.25">
      <c r="A164" s="16">
        <v>127</v>
      </c>
      <c r="B164" s="37"/>
      <c r="C164" s="38"/>
      <c r="D164" s="38"/>
      <c r="E164" s="16"/>
      <c r="F164" s="16"/>
    </row>
    <row r="165" spans="1:6" x14ac:dyDescent="0.25">
      <c r="A165" s="16">
        <v>128</v>
      </c>
      <c r="B165" s="37"/>
      <c r="C165" s="38"/>
      <c r="D165" s="38"/>
      <c r="E165" s="16"/>
      <c r="F165" s="16"/>
    </row>
    <row r="166" spans="1:6" x14ac:dyDescent="0.25">
      <c r="A166" s="16">
        <v>129</v>
      </c>
      <c r="B166" s="37"/>
      <c r="C166" s="38"/>
      <c r="D166" s="38"/>
      <c r="E166" s="16"/>
      <c r="F166" s="16"/>
    </row>
    <row r="167" spans="1:6" x14ac:dyDescent="0.25">
      <c r="A167" s="16">
        <v>130</v>
      </c>
      <c r="B167" s="37"/>
      <c r="C167" s="38"/>
      <c r="D167" s="38"/>
      <c r="E167" s="16"/>
      <c r="F167" s="16"/>
    </row>
    <row r="168" spans="1:6" x14ac:dyDescent="0.25">
      <c r="A168" s="16">
        <v>131</v>
      </c>
      <c r="B168" s="37"/>
      <c r="C168" s="38"/>
      <c r="D168" s="38"/>
      <c r="E168" s="16"/>
      <c r="F168" s="16"/>
    </row>
    <row r="169" spans="1:6" x14ac:dyDescent="0.25">
      <c r="A169" s="16">
        <v>132</v>
      </c>
      <c r="B169" s="37"/>
      <c r="C169" s="38"/>
      <c r="D169" s="38"/>
      <c r="E169" s="16"/>
      <c r="F169" s="16"/>
    </row>
    <row r="170" spans="1:6" x14ac:dyDescent="0.25">
      <c r="A170" s="16">
        <v>133</v>
      </c>
      <c r="B170" s="37"/>
      <c r="C170" s="38"/>
      <c r="D170" s="38"/>
      <c r="E170" s="16"/>
      <c r="F170" s="16"/>
    </row>
    <row r="171" spans="1:6" x14ac:dyDescent="0.25">
      <c r="A171" s="16">
        <v>134</v>
      </c>
      <c r="B171" s="37"/>
      <c r="C171" s="38"/>
      <c r="D171" s="38"/>
      <c r="E171" s="16"/>
      <c r="F171" s="16"/>
    </row>
    <row r="172" spans="1:6" x14ac:dyDescent="0.25">
      <c r="A172" s="16">
        <v>135</v>
      </c>
      <c r="B172" s="37"/>
      <c r="C172" s="38"/>
      <c r="D172" s="38"/>
      <c r="E172" s="16"/>
      <c r="F172" s="16"/>
    </row>
    <row r="173" spans="1:6" x14ac:dyDescent="0.25">
      <c r="A173" s="16">
        <v>136</v>
      </c>
      <c r="B173" s="37"/>
      <c r="C173" s="38"/>
      <c r="D173" s="38"/>
      <c r="E173" s="16"/>
      <c r="F173" s="16"/>
    </row>
    <row r="174" spans="1:6" x14ac:dyDescent="0.25">
      <c r="A174" s="16">
        <v>137</v>
      </c>
      <c r="B174" s="37"/>
      <c r="C174" s="38"/>
      <c r="D174" s="38"/>
      <c r="E174" s="16"/>
      <c r="F174" s="16"/>
    </row>
    <row r="175" spans="1:6" x14ac:dyDescent="0.25">
      <c r="A175" s="16">
        <v>138</v>
      </c>
      <c r="B175" s="37"/>
      <c r="C175" s="38"/>
      <c r="D175" s="38"/>
      <c r="E175" s="16"/>
      <c r="F175" s="16"/>
    </row>
    <row r="176" spans="1:6" x14ac:dyDescent="0.25">
      <c r="A176" s="16">
        <v>139</v>
      </c>
      <c r="B176" s="37"/>
      <c r="C176" s="38"/>
      <c r="D176" s="38"/>
      <c r="E176" s="16"/>
      <c r="F176" s="16"/>
    </row>
    <row r="177" spans="1:6" x14ac:dyDescent="0.25">
      <c r="A177" s="16">
        <v>140</v>
      </c>
      <c r="B177" s="37"/>
      <c r="C177" s="38"/>
      <c r="D177" s="38"/>
      <c r="E177" s="16"/>
      <c r="F177" s="16"/>
    </row>
    <row r="178" spans="1:6" x14ac:dyDescent="0.25">
      <c r="A178" s="16">
        <v>141</v>
      </c>
      <c r="B178" s="37"/>
      <c r="C178" s="38"/>
      <c r="D178" s="38"/>
      <c r="E178" s="16"/>
      <c r="F178" s="16"/>
    </row>
    <row r="179" spans="1:6" x14ac:dyDescent="0.25">
      <c r="A179" s="16">
        <v>142</v>
      </c>
      <c r="B179" s="37"/>
      <c r="C179" s="38"/>
      <c r="D179" s="38"/>
      <c r="E179" s="16"/>
      <c r="F179" s="16"/>
    </row>
    <row r="180" spans="1:6" x14ac:dyDescent="0.25">
      <c r="A180" s="16">
        <v>143</v>
      </c>
      <c r="B180" s="37"/>
      <c r="C180" s="38"/>
      <c r="D180" s="38"/>
      <c r="E180" s="16"/>
      <c r="F180" s="16"/>
    </row>
    <row r="181" spans="1:6" x14ac:dyDescent="0.25">
      <c r="A181" s="16">
        <v>144</v>
      </c>
      <c r="B181" s="37"/>
      <c r="C181" s="38"/>
      <c r="D181" s="38"/>
      <c r="E181" s="16"/>
      <c r="F181" s="16"/>
    </row>
    <row r="182" spans="1:6" x14ac:dyDescent="0.25">
      <c r="A182" s="16">
        <v>145</v>
      </c>
      <c r="B182" s="37"/>
      <c r="C182" s="38"/>
      <c r="D182" s="38"/>
      <c r="E182" s="16"/>
      <c r="F182" s="16"/>
    </row>
    <row r="183" spans="1:6" x14ac:dyDescent="0.25">
      <c r="A183" s="16">
        <v>146</v>
      </c>
      <c r="B183" s="37"/>
      <c r="C183" s="38"/>
      <c r="D183" s="38"/>
      <c r="E183" s="16"/>
      <c r="F183" s="16"/>
    </row>
    <row r="184" spans="1:6" x14ac:dyDescent="0.25">
      <c r="A184" s="16">
        <v>147</v>
      </c>
      <c r="B184" s="37"/>
      <c r="C184" s="38"/>
      <c r="D184" s="38"/>
      <c r="E184" s="16"/>
      <c r="F184" s="16"/>
    </row>
    <row r="185" spans="1:6" x14ac:dyDescent="0.25">
      <c r="A185" s="16">
        <v>148</v>
      </c>
      <c r="B185" s="37"/>
      <c r="C185" s="38"/>
      <c r="D185" s="38"/>
      <c r="E185" s="16"/>
      <c r="F185" s="16"/>
    </row>
    <row r="186" spans="1:6" x14ac:dyDescent="0.25">
      <c r="A186" s="16">
        <v>149</v>
      </c>
      <c r="B186" s="37"/>
      <c r="C186" s="38"/>
      <c r="D186" s="38"/>
      <c r="E186" s="16"/>
      <c r="F186" s="16"/>
    </row>
    <row r="187" spans="1:6" x14ac:dyDescent="0.25">
      <c r="A187" s="16">
        <v>150</v>
      </c>
      <c r="B187" s="37"/>
      <c r="C187" s="38"/>
      <c r="D187" s="38"/>
      <c r="E187" s="16"/>
      <c r="F187" s="16"/>
    </row>
    <row r="188" spans="1:6" x14ac:dyDescent="0.25">
      <c r="A188" s="16">
        <v>151</v>
      </c>
      <c r="B188" s="37"/>
      <c r="C188" s="38"/>
      <c r="D188" s="38"/>
      <c r="E188" s="16"/>
      <c r="F188" s="16"/>
    </row>
    <row r="189" spans="1:6" x14ac:dyDescent="0.25">
      <c r="A189" s="16">
        <v>152</v>
      </c>
      <c r="B189" s="37"/>
      <c r="C189" s="38"/>
      <c r="D189" s="38"/>
      <c r="E189" s="16"/>
      <c r="F189" s="16"/>
    </row>
    <row r="190" spans="1:6" x14ac:dyDescent="0.25">
      <c r="A190" s="16">
        <v>153</v>
      </c>
      <c r="B190" s="37"/>
      <c r="C190" s="38"/>
      <c r="D190" s="38"/>
      <c r="E190" s="16"/>
      <c r="F190" s="16"/>
    </row>
    <row r="191" spans="1:6" x14ac:dyDescent="0.25">
      <c r="A191" s="16">
        <v>154</v>
      </c>
      <c r="B191" s="37"/>
      <c r="C191" s="38"/>
      <c r="D191" s="38"/>
      <c r="E191" s="16"/>
      <c r="F191" s="16"/>
    </row>
    <row r="192" spans="1:6" x14ac:dyDescent="0.25">
      <c r="A192" s="16">
        <v>155</v>
      </c>
      <c r="B192" s="37"/>
      <c r="C192" s="38"/>
      <c r="D192" s="38"/>
      <c r="E192" s="16"/>
      <c r="F192" s="16"/>
    </row>
    <row r="193" spans="1:6" x14ac:dyDescent="0.25">
      <c r="A193" s="16">
        <v>156</v>
      </c>
      <c r="B193" s="37"/>
      <c r="C193" s="38"/>
      <c r="D193" s="38"/>
      <c r="E193" s="16"/>
      <c r="F193" s="16"/>
    </row>
    <row r="194" spans="1:6" x14ac:dyDescent="0.25">
      <c r="A194" s="16">
        <v>157</v>
      </c>
      <c r="B194" s="37"/>
      <c r="C194" s="38"/>
      <c r="D194" s="38"/>
      <c r="E194" s="16"/>
      <c r="F194" s="16"/>
    </row>
    <row r="195" spans="1:6" x14ac:dyDescent="0.25">
      <c r="A195" s="16">
        <v>158</v>
      </c>
      <c r="B195" s="37"/>
      <c r="C195" s="38"/>
      <c r="D195" s="38"/>
      <c r="E195" s="16"/>
      <c r="F195" s="16"/>
    </row>
    <row r="196" spans="1:6" x14ac:dyDescent="0.25">
      <c r="A196" s="16">
        <v>159</v>
      </c>
      <c r="B196" s="37"/>
      <c r="C196" s="38"/>
      <c r="D196" s="38"/>
      <c r="E196" s="16"/>
      <c r="F196" s="16"/>
    </row>
    <row r="197" spans="1:6" x14ac:dyDescent="0.25">
      <c r="A197" s="16">
        <v>160</v>
      </c>
      <c r="B197" s="37"/>
      <c r="C197" s="38"/>
      <c r="D197" s="38"/>
      <c r="E197" s="16"/>
      <c r="F197" s="16"/>
    </row>
    <row r="198" spans="1:6" x14ac:dyDescent="0.25">
      <c r="A198" s="16">
        <v>161</v>
      </c>
      <c r="B198" s="37"/>
      <c r="C198" s="38"/>
      <c r="D198" s="38"/>
      <c r="E198" s="16"/>
      <c r="F198" s="16"/>
    </row>
    <row r="199" spans="1:6" x14ac:dyDescent="0.25">
      <c r="A199" s="16">
        <v>162</v>
      </c>
      <c r="B199" s="37"/>
      <c r="C199" s="38"/>
      <c r="D199" s="38"/>
      <c r="E199" s="16"/>
      <c r="F199" s="16"/>
    </row>
    <row r="200" spans="1:6" x14ac:dyDescent="0.25">
      <c r="A200" s="16">
        <v>163</v>
      </c>
      <c r="B200" s="37"/>
      <c r="C200" s="38"/>
      <c r="D200" s="38"/>
      <c r="E200" s="16"/>
      <c r="F200" s="16"/>
    </row>
    <row r="201" spans="1:6" x14ac:dyDescent="0.25">
      <c r="A201" s="16">
        <v>164</v>
      </c>
      <c r="B201" s="37"/>
      <c r="C201" s="38"/>
      <c r="D201" s="38"/>
      <c r="E201" s="16"/>
      <c r="F201" s="16"/>
    </row>
    <row r="202" spans="1:6" x14ac:dyDescent="0.25">
      <c r="A202" s="16">
        <v>165</v>
      </c>
      <c r="B202" s="37"/>
      <c r="C202" s="38"/>
      <c r="D202" s="38"/>
      <c r="E202" s="16"/>
      <c r="F202" s="16"/>
    </row>
    <row r="203" spans="1:6" x14ac:dyDescent="0.25">
      <c r="A203" s="16">
        <v>166</v>
      </c>
      <c r="B203" s="37"/>
      <c r="C203" s="38"/>
      <c r="D203" s="38"/>
      <c r="E203" s="16"/>
      <c r="F203" s="16"/>
    </row>
    <row r="204" spans="1:6" x14ac:dyDescent="0.25">
      <c r="A204" s="16">
        <v>167</v>
      </c>
      <c r="B204" s="37"/>
      <c r="C204" s="38"/>
      <c r="D204" s="38"/>
      <c r="E204" s="16"/>
      <c r="F204" s="16"/>
    </row>
    <row r="205" spans="1:6" x14ac:dyDescent="0.25">
      <c r="A205" s="16">
        <v>168</v>
      </c>
      <c r="B205" s="37"/>
      <c r="C205" s="38"/>
      <c r="D205" s="38"/>
      <c r="E205" s="16"/>
      <c r="F205" s="16"/>
    </row>
    <row r="206" spans="1:6" x14ac:dyDescent="0.25">
      <c r="A206" s="16">
        <v>169</v>
      </c>
      <c r="B206" s="37"/>
      <c r="C206" s="38"/>
      <c r="D206" s="38"/>
      <c r="E206" s="16"/>
      <c r="F206" s="16"/>
    </row>
    <row r="207" spans="1:6" x14ac:dyDescent="0.25">
      <c r="A207" s="16">
        <v>170</v>
      </c>
      <c r="B207" s="37"/>
      <c r="C207" s="38"/>
      <c r="D207" s="38"/>
      <c r="E207" s="16"/>
      <c r="F207" s="16"/>
    </row>
    <row r="208" spans="1:6" x14ac:dyDescent="0.25">
      <c r="A208" s="16">
        <v>171</v>
      </c>
      <c r="B208" s="37"/>
      <c r="C208" s="38"/>
      <c r="D208" s="38"/>
      <c r="E208" s="16"/>
      <c r="F208" s="16"/>
    </row>
    <row r="209" spans="1:6" x14ac:dyDescent="0.25">
      <c r="A209" s="16">
        <v>172</v>
      </c>
      <c r="B209" s="37"/>
      <c r="C209" s="38"/>
      <c r="D209" s="38"/>
      <c r="E209" s="16"/>
      <c r="F209" s="16"/>
    </row>
    <row r="210" spans="1:6" x14ac:dyDescent="0.25">
      <c r="A210" s="16">
        <v>173</v>
      </c>
      <c r="B210" s="37"/>
      <c r="C210" s="38"/>
      <c r="D210" s="38"/>
      <c r="E210" s="16"/>
      <c r="F210" s="16"/>
    </row>
    <row r="211" spans="1:6" x14ac:dyDescent="0.25">
      <c r="A211" s="16">
        <v>174</v>
      </c>
      <c r="B211" s="37"/>
      <c r="C211" s="38"/>
      <c r="D211" s="38"/>
      <c r="E211" s="16"/>
      <c r="F211" s="16"/>
    </row>
    <row r="212" spans="1:6" x14ac:dyDescent="0.25">
      <c r="A212" s="16">
        <v>175</v>
      </c>
      <c r="B212" s="37"/>
      <c r="C212" s="38"/>
      <c r="D212" s="38"/>
      <c r="E212" s="16"/>
      <c r="F212" s="16"/>
    </row>
    <row r="213" spans="1:6" x14ac:dyDescent="0.25">
      <c r="A213" s="16">
        <v>176</v>
      </c>
      <c r="B213" s="37"/>
      <c r="C213" s="38"/>
      <c r="D213" s="38"/>
      <c r="E213" s="16"/>
      <c r="F213" s="16"/>
    </row>
    <row r="214" spans="1:6" x14ac:dyDescent="0.25">
      <c r="A214" s="16">
        <v>177</v>
      </c>
      <c r="B214" s="37"/>
      <c r="C214" s="38"/>
      <c r="D214" s="38"/>
      <c r="E214" s="16"/>
      <c r="F214" s="16"/>
    </row>
    <row r="215" spans="1:6" x14ac:dyDescent="0.25">
      <c r="A215" s="16">
        <v>178</v>
      </c>
      <c r="B215" s="37"/>
      <c r="C215" s="38"/>
      <c r="D215" s="38"/>
      <c r="E215" s="16"/>
      <c r="F215" s="16"/>
    </row>
    <row r="216" spans="1:6" x14ac:dyDescent="0.25">
      <c r="A216" s="16">
        <v>179</v>
      </c>
      <c r="B216" s="37"/>
      <c r="C216" s="38"/>
      <c r="D216" s="38"/>
      <c r="E216" s="16"/>
      <c r="F216" s="16"/>
    </row>
    <row r="217" spans="1:6" x14ac:dyDescent="0.25">
      <c r="A217" s="16">
        <v>180</v>
      </c>
      <c r="B217" s="37"/>
      <c r="C217" s="38"/>
      <c r="D217" s="38"/>
      <c r="E217" s="16"/>
      <c r="F217" s="16"/>
    </row>
    <row r="218" spans="1:6" x14ac:dyDescent="0.25">
      <c r="A218" s="16">
        <v>181</v>
      </c>
      <c r="B218" s="37"/>
      <c r="C218" s="38"/>
      <c r="D218" s="38"/>
      <c r="E218" s="16"/>
      <c r="F218" s="16"/>
    </row>
    <row r="219" spans="1:6" x14ac:dyDescent="0.25">
      <c r="A219" s="16">
        <v>182</v>
      </c>
      <c r="B219" s="37"/>
      <c r="C219" s="38"/>
      <c r="D219" s="38"/>
      <c r="E219" s="16"/>
      <c r="F219" s="16"/>
    </row>
    <row r="220" spans="1:6" x14ac:dyDescent="0.25">
      <c r="A220" s="16">
        <v>183</v>
      </c>
      <c r="B220" s="37"/>
      <c r="C220" s="38"/>
      <c r="D220" s="38"/>
      <c r="E220" s="16"/>
      <c r="F220" s="16"/>
    </row>
    <row r="221" spans="1:6" x14ac:dyDescent="0.25">
      <c r="A221" s="16">
        <v>184</v>
      </c>
      <c r="B221" s="37"/>
      <c r="C221" s="38"/>
      <c r="D221" s="38"/>
      <c r="E221" s="16"/>
      <c r="F221" s="16"/>
    </row>
    <row r="222" spans="1:6" x14ac:dyDescent="0.25">
      <c r="A222" s="16">
        <v>185</v>
      </c>
      <c r="B222" s="37"/>
      <c r="C222" s="38"/>
      <c r="D222" s="38"/>
      <c r="E222" s="16"/>
      <c r="F222" s="16"/>
    </row>
    <row r="223" spans="1:6" x14ac:dyDescent="0.25">
      <c r="A223" s="16">
        <v>186</v>
      </c>
      <c r="B223" s="37"/>
      <c r="C223" s="38"/>
      <c r="D223" s="38"/>
      <c r="E223" s="16"/>
      <c r="F223" s="16"/>
    </row>
    <row r="224" spans="1:6" x14ac:dyDescent="0.25">
      <c r="A224" s="16">
        <v>187</v>
      </c>
      <c r="B224" s="37"/>
      <c r="C224" s="38"/>
      <c r="D224" s="38"/>
      <c r="E224" s="16"/>
      <c r="F224" s="16"/>
    </row>
    <row r="225" spans="1:6" x14ac:dyDescent="0.25">
      <c r="A225" s="16">
        <v>188</v>
      </c>
      <c r="B225" s="37"/>
      <c r="C225" s="38"/>
      <c r="D225" s="38"/>
      <c r="E225" s="16"/>
      <c r="F225" s="16"/>
    </row>
    <row r="226" spans="1:6" x14ac:dyDescent="0.25">
      <c r="A226" s="16">
        <v>189</v>
      </c>
      <c r="B226" s="37"/>
      <c r="C226" s="38"/>
      <c r="D226" s="38"/>
      <c r="E226" s="16"/>
      <c r="F226" s="16"/>
    </row>
    <row r="227" spans="1:6" x14ac:dyDescent="0.25">
      <c r="A227" s="16">
        <v>190</v>
      </c>
      <c r="B227" s="37"/>
      <c r="C227" s="38"/>
      <c r="D227" s="38"/>
      <c r="E227" s="16"/>
      <c r="F227" s="16"/>
    </row>
    <row r="228" spans="1:6" x14ac:dyDescent="0.25">
      <c r="A228" s="16">
        <v>191</v>
      </c>
      <c r="B228" s="37"/>
      <c r="C228" s="38"/>
      <c r="D228" s="38"/>
      <c r="E228" s="16"/>
      <c r="F228" s="16"/>
    </row>
    <row r="229" spans="1:6" x14ac:dyDescent="0.25">
      <c r="A229" s="16">
        <v>192</v>
      </c>
      <c r="B229" s="37"/>
      <c r="C229" s="38"/>
      <c r="D229" s="38"/>
      <c r="E229" s="16"/>
      <c r="F229" s="16"/>
    </row>
    <row r="230" spans="1:6" x14ac:dyDescent="0.25">
      <c r="A230" s="16">
        <v>193</v>
      </c>
      <c r="B230" s="37"/>
      <c r="C230" s="38"/>
      <c r="D230" s="38"/>
      <c r="E230" s="16"/>
      <c r="F230" s="16"/>
    </row>
    <row r="231" spans="1:6" x14ac:dyDescent="0.25">
      <c r="A231" s="16">
        <v>194</v>
      </c>
      <c r="B231" s="37"/>
      <c r="C231" s="38"/>
      <c r="D231" s="38"/>
      <c r="E231" s="16"/>
      <c r="F231" s="16"/>
    </row>
    <row r="232" spans="1:6" x14ac:dyDescent="0.25">
      <c r="A232" s="16">
        <v>195</v>
      </c>
      <c r="B232" s="37"/>
      <c r="C232" s="38"/>
      <c r="D232" s="38"/>
      <c r="E232" s="16"/>
      <c r="F232" s="16"/>
    </row>
    <row r="233" spans="1:6" x14ac:dyDescent="0.25">
      <c r="A233" s="16">
        <v>196</v>
      </c>
      <c r="B233" s="37"/>
      <c r="C233" s="38"/>
      <c r="D233" s="38"/>
      <c r="E233" s="16"/>
      <c r="F233" s="16"/>
    </row>
    <row r="234" spans="1:6" x14ac:dyDescent="0.25">
      <c r="A234" s="16">
        <v>197</v>
      </c>
      <c r="B234" s="37"/>
      <c r="C234" s="38"/>
      <c r="D234" s="38"/>
      <c r="E234" s="16"/>
      <c r="F234" s="16"/>
    </row>
    <row r="235" spans="1:6" x14ac:dyDescent="0.25">
      <c r="A235" s="16">
        <v>198</v>
      </c>
      <c r="B235" s="37"/>
      <c r="C235" s="38"/>
      <c r="D235" s="38"/>
      <c r="E235" s="16"/>
      <c r="F235" s="16"/>
    </row>
    <row r="236" spans="1:6" x14ac:dyDescent="0.25">
      <c r="A236" s="16">
        <v>199</v>
      </c>
      <c r="B236" s="37"/>
      <c r="C236" s="38"/>
      <c r="D236" s="38"/>
      <c r="E236" s="16"/>
      <c r="F236" s="16"/>
    </row>
    <row r="237" spans="1:6" x14ac:dyDescent="0.25">
      <c r="A237" s="16">
        <v>200</v>
      </c>
      <c r="B237" s="37"/>
      <c r="C237" s="38"/>
      <c r="D237" s="38"/>
      <c r="E237" s="16"/>
      <c r="F237" s="16"/>
    </row>
    <row r="239" spans="1:6" ht="18.75" x14ac:dyDescent="0.3">
      <c r="B239" s="49" t="s">
        <v>22</v>
      </c>
    </row>
    <row r="240" spans="1:6" x14ac:dyDescent="0.25">
      <c r="B240" s="15"/>
    </row>
    <row r="241" spans="1:18" s="148" customFormat="1" ht="29.1" customHeight="1" x14ac:dyDescent="0.25">
      <c r="B241" s="174" t="s">
        <v>253</v>
      </c>
      <c r="C241" s="174"/>
      <c r="D241" s="174"/>
      <c r="E241" s="174"/>
      <c r="F241" s="52"/>
      <c r="G241" s="52"/>
      <c r="H241" s="52"/>
      <c r="I241" s="52"/>
      <c r="J241" s="52"/>
      <c r="K241" s="52"/>
      <c r="L241" s="52"/>
      <c r="P241" s="53"/>
    </row>
    <row r="243" spans="1:18" ht="126" x14ac:dyDescent="0.25">
      <c r="B243" s="56" t="s">
        <v>146</v>
      </c>
      <c r="C243" s="56" t="s">
        <v>24</v>
      </c>
      <c r="D243" s="147" t="s">
        <v>25</v>
      </c>
      <c r="E243" s="56" t="s">
        <v>26</v>
      </c>
      <c r="F243" s="147" t="s">
        <v>134</v>
      </c>
      <c r="G243" s="147" t="s">
        <v>135</v>
      </c>
      <c r="H243" s="147" t="s">
        <v>136</v>
      </c>
      <c r="I243" s="56" t="s">
        <v>27</v>
      </c>
      <c r="J243" s="147" t="s">
        <v>137</v>
      </c>
      <c r="K243" s="147" t="s">
        <v>138</v>
      </c>
      <c r="L243" s="147" t="s">
        <v>139</v>
      </c>
      <c r="M243" s="147" t="s">
        <v>140</v>
      </c>
      <c r="N243" s="147" t="s">
        <v>191</v>
      </c>
      <c r="O243" s="147" t="s">
        <v>189</v>
      </c>
      <c r="P243" s="147" t="s">
        <v>190</v>
      </c>
      <c r="Q243" s="147" t="s">
        <v>192</v>
      </c>
      <c r="R243" s="147" t="s">
        <v>193</v>
      </c>
    </row>
    <row r="244" spans="1:18" x14ac:dyDescent="0.25">
      <c r="A244" s="16">
        <v>1</v>
      </c>
      <c r="B244" s="38"/>
      <c r="C244" s="38"/>
      <c r="D244" s="39"/>
      <c r="E244" s="39"/>
      <c r="F244" s="39"/>
      <c r="G244" s="38"/>
      <c r="H244" s="38"/>
      <c r="I244" s="40"/>
      <c r="J244" s="38"/>
      <c r="K244" s="38"/>
      <c r="L244" s="38"/>
      <c r="M244" s="38"/>
      <c r="N244" s="41"/>
      <c r="O244" s="41"/>
      <c r="P244" s="41"/>
      <c r="Q244" s="58" t="str">
        <f>+IF(D244="","",O244/N244)</f>
        <v/>
      </c>
      <c r="R244" s="58" t="str">
        <f>+IF(D244="","",(O244+P244)/N244)</f>
        <v/>
      </c>
    </row>
    <row r="245" spans="1:18" x14ac:dyDescent="0.25">
      <c r="A245" s="16">
        <v>2</v>
      </c>
      <c r="B245" s="38"/>
      <c r="C245" s="38"/>
      <c r="D245" s="39"/>
      <c r="E245" s="39"/>
      <c r="F245" s="39"/>
      <c r="G245" s="38"/>
      <c r="H245" s="38"/>
      <c r="I245" s="40"/>
      <c r="J245" s="38"/>
      <c r="K245" s="38"/>
      <c r="L245" s="38"/>
      <c r="M245" s="38"/>
      <c r="N245" s="41"/>
      <c r="O245" s="41"/>
      <c r="P245" s="41"/>
      <c r="Q245" s="58" t="str">
        <f t="shared" ref="Q245:Q308" si="0">+IF(D245="","",O245/N245)</f>
        <v/>
      </c>
      <c r="R245" s="58" t="str">
        <f t="shared" ref="R245:R308" si="1">+IF(D245="","",(O245+P245)/N245)</f>
        <v/>
      </c>
    </row>
    <row r="246" spans="1:18" x14ac:dyDescent="0.25">
      <c r="A246" s="16">
        <v>3</v>
      </c>
      <c r="B246" s="38"/>
      <c r="C246" s="38"/>
      <c r="D246" s="39"/>
      <c r="E246" s="39"/>
      <c r="F246" s="39"/>
      <c r="G246" s="38"/>
      <c r="H246" s="38"/>
      <c r="I246" s="40"/>
      <c r="J246" s="38"/>
      <c r="K246" s="38"/>
      <c r="L246" s="38"/>
      <c r="M246" s="38"/>
      <c r="N246" s="41"/>
      <c r="O246" s="41"/>
      <c r="P246" s="41"/>
      <c r="Q246" s="58" t="str">
        <f t="shared" si="0"/>
        <v/>
      </c>
      <c r="R246" s="58" t="str">
        <f t="shared" si="1"/>
        <v/>
      </c>
    </row>
    <row r="247" spans="1:18" x14ac:dyDescent="0.25">
      <c r="A247" s="16">
        <v>4</v>
      </c>
      <c r="B247" s="38"/>
      <c r="C247" s="38"/>
      <c r="D247" s="39"/>
      <c r="E247" s="39"/>
      <c r="F247" s="39"/>
      <c r="G247" s="38"/>
      <c r="H247" s="38"/>
      <c r="I247" s="40"/>
      <c r="J247" s="38"/>
      <c r="K247" s="38"/>
      <c r="L247" s="38"/>
      <c r="M247" s="38"/>
      <c r="N247" s="41"/>
      <c r="O247" s="41"/>
      <c r="P247" s="41"/>
      <c r="Q247" s="58" t="str">
        <f t="shared" si="0"/>
        <v/>
      </c>
      <c r="R247" s="58" t="str">
        <f t="shared" si="1"/>
        <v/>
      </c>
    </row>
    <row r="248" spans="1:18" x14ac:dyDescent="0.25">
      <c r="A248" s="16">
        <v>5</v>
      </c>
      <c r="B248" s="38"/>
      <c r="C248" s="38"/>
      <c r="D248" s="42"/>
      <c r="E248" s="42"/>
      <c r="F248" s="39"/>
      <c r="G248" s="21"/>
      <c r="H248" s="38"/>
      <c r="I248" s="40"/>
      <c r="J248" s="21"/>
      <c r="K248" s="21"/>
      <c r="L248" s="38"/>
      <c r="M248" s="21"/>
      <c r="N248" s="43"/>
      <c r="O248" s="43"/>
      <c r="P248" s="43"/>
      <c r="Q248" s="58" t="str">
        <f t="shared" si="0"/>
        <v/>
      </c>
      <c r="R248" s="58" t="str">
        <f t="shared" si="1"/>
        <v/>
      </c>
    </row>
    <row r="249" spans="1:18" x14ac:dyDescent="0.25">
      <c r="A249" s="16">
        <v>6</v>
      </c>
      <c r="B249" s="38"/>
      <c r="C249" s="38"/>
      <c r="D249" s="42"/>
      <c r="E249" s="42"/>
      <c r="F249" s="39"/>
      <c r="G249" s="21"/>
      <c r="H249" s="21"/>
      <c r="I249" s="44"/>
      <c r="J249" s="21"/>
      <c r="K249" s="21"/>
      <c r="L249" s="21"/>
      <c r="M249" s="21"/>
      <c r="N249" s="43"/>
      <c r="O249" s="43"/>
      <c r="P249" s="43"/>
      <c r="Q249" s="58" t="str">
        <f t="shared" si="0"/>
        <v/>
      </c>
      <c r="R249" s="58" t="str">
        <f t="shared" si="1"/>
        <v/>
      </c>
    </row>
    <row r="250" spans="1:18" x14ac:dyDescent="0.25">
      <c r="A250" s="16">
        <v>7</v>
      </c>
      <c r="B250" s="38"/>
      <c r="C250" s="38"/>
      <c r="D250" s="39"/>
      <c r="E250" s="39"/>
      <c r="F250" s="39"/>
      <c r="G250" s="38"/>
      <c r="H250" s="38"/>
      <c r="I250" s="40"/>
      <c r="J250" s="38"/>
      <c r="K250" s="38"/>
      <c r="L250" s="38"/>
      <c r="M250" s="38"/>
      <c r="N250" s="41"/>
      <c r="O250" s="41"/>
      <c r="P250" s="41"/>
      <c r="Q250" s="58" t="str">
        <f t="shared" si="0"/>
        <v/>
      </c>
      <c r="R250" s="58" t="str">
        <f t="shared" si="1"/>
        <v/>
      </c>
    </row>
    <row r="251" spans="1:18" x14ac:dyDescent="0.25">
      <c r="A251" s="16">
        <v>8</v>
      </c>
      <c r="B251" s="38"/>
      <c r="C251" s="38"/>
      <c r="D251" s="39"/>
      <c r="E251" s="39"/>
      <c r="F251" s="39"/>
      <c r="G251" s="38"/>
      <c r="H251" s="38"/>
      <c r="I251" s="40"/>
      <c r="J251" s="38"/>
      <c r="K251" s="38"/>
      <c r="L251" s="38"/>
      <c r="M251" s="38"/>
      <c r="N251" s="41"/>
      <c r="O251" s="41"/>
      <c r="P251" s="41"/>
      <c r="Q251" s="58" t="str">
        <f t="shared" si="0"/>
        <v/>
      </c>
      <c r="R251" s="58" t="str">
        <f t="shared" si="1"/>
        <v/>
      </c>
    </row>
    <row r="252" spans="1:18" x14ac:dyDescent="0.25">
      <c r="A252" s="16">
        <v>9</v>
      </c>
      <c r="B252" s="38"/>
      <c r="C252" s="38"/>
      <c r="D252" s="39"/>
      <c r="E252" s="39"/>
      <c r="F252" s="39"/>
      <c r="G252" s="38"/>
      <c r="H252" s="38"/>
      <c r="I252" s="40"/>
      <c r="J252" s="38"/>
      <c r="K252" s="38"/>
      <c r="L252" s="38"/>
      <c r="M252" s="38"/>
      <c r="N252" s="41"/>
      <c r="O252" s="41"/>
      <c r="P252" s="41"/>
      <c r="Q252" s="58" t="str">
        <f t="shared" si="0"/>
        <v/>
      </c>
      <c r="R252" s="58" t="str">
        <f t="shared" si="1"/>
        <v/>
      </c>
    </row>
    <row r="253" spans="1:18" x14ac:dyDescent="0.25">
      <c r="A253" s="16">
        <v>10</v>
      </c>
      <c r="B253" s="38"/>
      <c r="C253" s="38"/>
      <c r="D253" s="39"/>
      <c r="E253" s="39"/>
      <c r="F253" s="39"/>
      <c r="G253" s="38"/>
      <c r="H253" s="38"/>
      <c r="I253" s="40"/>
      <c r="J253" s="38"/>
      <c r="K253" s="38"/>
      <c r="L253" s="38"/>
      <c r="M253" s="38"/>
      <c r="N253" s="41"/>
      <c r="O253" s="41"/>
      <c r="P253" s="41"/>
      <c r="Q253" s="58" t="str">
        <f t="shared" si="0"/>
        <v/>
      </c>
      <c r="R253" s="58" t="str">
        <f t="shared" si="1"/>
        <v/>
      </c>
    </row>
    <row r="254" spans="1:18" x14ac:dyDescent="0.25">
      <c r="A254" s="16">
        <v>11</v>
      </c>
      <c r="B254" s="38"/>
      <c r="C254" s="38"/>
      <c r="D254" s="42"/>
      <c r="E254" s="42"/>
      <c r="F254" s="39"/>
      <c r="G254" s="21"/>
      <c r="H254" s="21"/>
      <c r="I254" s="44"/>
      <c r="J254" s="21"/>
      <c r="K254" s="21"/>
      <c r="L254" s="21"/>
      <c r="M254" s="21"/>
      <c r="N254" s="43"/>
      <c r="O254" s="43"/>
      <c r="P254" s="43"/>
      <c r="Q254" s="58" t="str">
        <f t="shared" si="0"/>
        <v/>
      </c>
      <c r="R254" s="58" t="str">
        <f t="shared" si="1"/>
        <v/>
      </c>
    </row>
    <row r="255" spans="1:18" x14ac:dyDescent="0.25">
      <c r="A255" s="16">
        <v>12</v>
      </c>
      <c r="B255" s="38"/>
      <c r="C255" s="38"/>
      <c r="D255" s="42"/>
      <c r="E255" s="42"/>
      <c r="F255" s="39"/>
      <c r="G255" s="21"/>
      <c r="H255" s="38"/>
      <c r="I255" s="44"/>
      <c r="J255" s="21"/>
      <c r="K255" s="21"/>
      <c r="L255" s="21"/>
      <c r="M255" s="21"/>
      <c r="N255" s="43"/>
      <c r="O255" s="43"/>
      <c r="P255" s="43"/>
      <c r="Q255" s="58" t="str">
        <f t="shared" si="0"/>
        <v/>
      </c>
      <c r="R255" s="58" t="str">
        <f t="shared" si="1"/>
        <v/>
      </c>
    </row>
    <row r="256" spans="1:18" x14ac:dyDescent="0.25">
      <c r="A256" s="16">
        <v>13</v>
      </c>
      <c r="B256" s="38"/>
      <c r="C256" s="38"/>
      <c r="D256" s="42"/>
      <c r="E256" s="42"/>
      <c r="F256" s="39"/>
      <c r="G256" s="32"/>
      <c r="H256" s="38"/>
      <c r="I256" s="44"/>
      <c r="J256" s="21"/>
      <c r="K256" s="21"/>
      <c r="L256" s="21"/>
      <c r="M256" s="32"/>
      <c r="N256" s="43"/>
      <c r="O256" s="43"/>
      <c r="P256" s="43"/>
      <c r="Q256" s="58" t="str">
        <f t="shared" si="0"/>
        <v/>
      </c>
      <c r="R256" s="58" t="str">
        <f t="shared" si="1"/>
        <v/>
      </c>
    </row>
    <row r="257" spans="1:18" x14ac:dyDescent="0.25">
      <c r="A257" s="16">
        <v>14</v>
      </c>
      <c r="B257" s="38"/>
      <c r="C257" s="38"/>
      <c r="D257" s="42"/>
      <c r="E257" s="42"/>
      <c r="F257" s="39"/>
      <c r="G257" s="21"/>
      <c r="H257" s="38"/>
      <c r="I257" s="44"/>
      <c r="J257" s="21"/>
      <c r="K257" s="21"/>
      <c r="L257" s="21"/>
      <c r="M257" s="21"/>
      <c r="N257" s="43"/>
      <c r="O257" s="43"/>
      <c r="P257" s="43"/>
      <c r="Q257" s="58" t="str">
        <f t="shared" si="0"/>
        <v/>
      </c>
      <c r="R257" s="58" t="str">
        <f t="shared" si="1"/>
        <v/>
      </c>
    </row>
    <row r="258" spans="1:18" x14ac:dyDescent="0.25">
      <c r="A258" s="16">
        <v>15</v>
      </c>
      <c r="B258" s="38"/>
      <c r="C258" s="38"/>
      <c r="D258" s="42"/>
      <c r="E258" s="42"/>
      <c r="F258" s="39"/>
      <c r="G258" s="21"/>
      <c r="H258" s="38"/>
      <c r="I258" s="44"/>
      <c r="J258" s="21"/>
      <c r="K258" s="21"/>
      <c r="L258" s="21"/>
      <c r="M258" s="21"/>
      <c r="N258" s="43"/>
      <c r="O258" s="43"/>
      <c r="P258" s="43"/>
      <c r="Q258" s="58" t="str">
        <f t="shared" si="0"/>
        <v/>
      </c>
      <c r="R258" s="58" t="str">
        <f t="shared" si="1"/>
        <v/>
      </c>
    </row>
    <row r="259" spans="1:18" x14ac:dyDescent="0.25">
      <c r="A259" s="16">
        <v>16</v>
      </c>
      <c r="B259" s="38"/>
      <c r="C259" s="38"/>
      <c r="D259" s="42"/>
      <c r="E259" s="42"/>
      <c r="F259" s="39"/>
      <c r="G259" s="21"/>
      <c r="H259" s="38"/>
      <c r="I259" s="44"/>
      <c r="J259" s="21"/>
      <c r="K259" s="21"/>
      <c r="L259" s="21"/>
      <c r="M259" s="21"/>
      <c r="N259" s="43"/>
      <c r="O259" s="43"/>
      <c r="P259" s="43"/>
      <c r="Q259" s="58" t="str">
        <f t="shared" si="0"/>
        <v/>
      </c>
      <c r="R259" s="58" t="str">
        <f t="shared" si="1"/>
        <v/>
      </c>
    </row>
    <row r="260" spans="1:18" x14ac:dyDescent="0.25">
      <c r="A260" s="16">
        <v>17</v>
      </c>
      <c r="B260" s="38"/>
      <c r="C260" s="38"/>
      <c r="D260" s="42"/>
      <c r="E260" s="42"/>
      <c r="F260" s="39"/>
      <c r="G260" s="21"/>
      <c r="H260" s="38"/>
      <c r="I260" s="44"/>
      <c r="J260" s="21"/>
      <c r="K260" s="21"/>
      <c r="L260" s="21"/>
      <c r="M260" s="21"/>
      <c r="N260" s="43"/>
      <c r="O260" s="43"/>
      <c r="P260" s="43"/>
      <c r="Q260" s="58" t="str">
        <f t="shared" si="0"/>
        <v/>
      </c>
      <c r="R260" s="58" t="str">
        <f t="shared" si="1"/>
        <v/>
      </c>
    </row>
    <row r="261" spans="1:18" x14ac:dyDescent="0.25">
      <c r="A261" s="16">
        <v>18</v>
      </c>
      <c r="B261" s="38"/>
      <c r="C261" s="38"/>
      <c r="D261" s="42"/>
      <c r="E261" s="42"/>
      <c r="F261" s="39"/>
      <c r="G261" s="21"/>
      <c r="H261" s="38"/>
      <c r="I261" s="44"/>
      <c r="J261" s="21"/>
      <c r="K261" s="21"/>
      <c r="L261" s="21"/>
      <c r="M261" s="21"/>
      <c r="N261" s="43"/>
      <c r="O261" s="43"/>
      <c r="P261" s="43"/>
      <c r="Q261" s="58" t="str">
        <f t="shared" si="0"/>
        <v/>
      </c>
      <c r="R261" s="58" t="str">
        <f t="shared" si="1"/>
        <v/>
      </c>
    </row>
    <row r="262" spans="1:18" x14ac:dyDescent="0.25">
      <c r="A262" s="16">
        <v>19</v>
      </c>
      <c r="B262" s="38"/>
      <c r="C262" s="38"/>
      <c r="D262" s="42"/>
      <c r="E262" s="42"/>
      <c r="F262" s="39"/>
      <c r="G262" s="21"/>
      <c r="H262" s="38"/>
      <c r="I262" s="44"/>
      <c r="J262" s="21"/>
      <c r="K262" s="21"/>
      <c r="L262" s="21"/>
      <c r="M262" s="21"/>
      <c r="N262" s="43"/>
      <c r="O262" s="43"/>
      <c r="P262" s="43"/>
      <c r="Q262" s="58" t="str">
        <f t="shared" si="0"/>
        <v/>
      </c>
      <c r="R262" s="58" t="str">
        <f t="shared" si="1"/>
        <v/>
      </c>
    </row>
    <row r="263" spans="1:18" x14ac:dyDescent="0.25">
      <c r="A263" s="16">
        <v>20</v>
      </c>
      <c r="B263" s="38"/>
      <c r="C263" s="38"/>
      <c r="D263" s="42"/>
      <c r="E263" s="42"/>
      <c r="F263" s="39"/>
      <c r="G263" s="21"/>
      <c r="H263" s="38"/>
      <c r="I263" s="44"/>
      <c r="J263" s="21"/>
      <c r="K263" s="21"/>
      <c r="L263" s="21"/>
      <c r="M263" s="21"/>
      <c r="N263" s="43"/>
      <c r="O263" s="43"/>
      <c r="P263" s="43"/>
      <c r="Q263" s="58" t="str">
        <f t="shared" si="0"/>
        <v/>
      </c>
      <c r="R263" s="58" t="str">
        <f t="shared" si="1"/>
        <v/>
      </c>
    </row>
    <row r="264" spans="1:18" x14ac:dyDescent="0.25">
      <c r="A264" s="16">
        <v>21</v>
      </c>
      <c r="B264" s="38"/>
      <c r="C264" s="38"/>
      <c r="D264" s="42"/>
      <c r="E264" s="42"/>
      <c r="F264" s="39"/>
      <c r="G264" s="21"/>
      <c r="H264" s="38"/>
      <c r="I264" s="44"/>
      <c r="J264" s="21"/>
      <c r="K264" s="21"/>
      <c r="L264" s="21"/>
      <c r="M264" s="21"/>
      <c r="N264" s="43"/>
      <c r="O264" s="43"/>
      <c r="P264" s="43"/>
      <c r="Q264" s="58" t="str">
        <f t="shared" si="0"/>
        <v/>
      </c>
      <c r="R264" s="58" t="str">
        <f t="shared" si="1"/>
        <v/>
      </c>
    </row>
    <row r="265" spans="1:18" x14ac:dyDescent="0.25">
      <c r="A265" s="16">
        <v>22</v>
      </c>
      <c r="B265" s="38"/>
      <c r="C265" s="38"/>
      <c r="D265" s="42"/>
      <c r="E265" s="42"/>
      <c r="F265" s="42"/>
      <c r="G265" s="21"/>
      <c r="H265" s="38"/>
      <c r="I265" s="44"/>
      <c r="J265" s="21"/>
      <c r="K265" s="21"/>
      <c r="L265" s="21"/>
      <c r="M265" s="21"/>
      <c r="N265" s="43"/>
      <c r="O265" s="43"/>
      <c r="P265" s="43"/>
      <c r="Q265" s="58" t="str">
        <f t="shared" si="0"/>
        <v/>
      </c>
      <c r="R265" s="58" t="str">
        <f t="shared" si="1"/>
        <v/>
      </c>
    </row>
    <row r="266" spans="1:18" x14ac:dyDescent="0.25">
      <c r="A266" s="16">
        <v>23</v>
      </c>
      <c r="B266" s="38"/>
      <c r="C266" s="38"/>
      <c r="D266" s="42"/>
      <c r="E266" s="42"/>
      <c r="F266" s="42"/>
      <c r="G266" s="21"/>
      <c r="H266" s="38"/>
      <c r="I266" s="44"/>
      <c r="J266" s="21"/>
      <c r="K266" s="21"/>
      <c r="L266" s="21"/>
      <c r="M266" s="21"/>
      <c r="N266" s="43"/>
      <c r="O266" s="43"/>
      <c r="P266" s="43"/>
      <c r="Q266" s="58" t="str">
        <f t="shared" si="0"/>
        <v/>
      </c>
      <c r="R266" s="58" t="str">
        <f t="shared" si="1"/>
        <v/>
      </c>
    </row>
    <row r="267" spans="1:18" x14ac:dyDescent="0.25">
      <c r="A267" s="16">
        <v>24</v>
      </c>
      <c r="B267" s="38"/>
      <c r="C267" s="38"/>
      <c r="D267" s="42"/>
      <c r="E267" s="42"/>
      <c r="F267" s="42"/>
      <c r="G267" s="21"/>
      <c r="H267" s="38"/>
      <c r="I267" s="44"/>
      <c r="J267" s="21"/>
      <c r="K267" s="21"/>
      <c r="L267" s="21"/>
      <c r="M267" s="21"/>
      <c r="N267" s="43"/>
      <c r="O267" s="43"/>
      <c r="P267" s="43"/>
      <c r="Q267" s="58" t="str">
        <f t="shared" si="0"/>
        <v/>
      </c>
      <c r="R267" s="58" t="str">
        <f t="shared" si="1"/>
        <v/>
      </c>
    </row>
    <row r="268" spans="1:18" x14ac:dyDescent="0.25">
      <c r="A268" s="16">
        <v>25</v>
      </c>
      <c r="B268" s="38"/>
      <c r="C268" s="38"/>
      <c r="D268" s="42"/>
      <c r="E268" s="42"/>
      <c r="F268" s="42"/>
      <c r="G268" s="21"/>
      <c r="H268" s="38"/>
      <c r="I268" s="44"/>
      <c r="J268" s="21"/>
      <c r="K268" s="21"/>
      <c r="L268" s="21"/>
      <c r="M268" s="21"/>
      <c r="N268" s="43"/>
      <c r="O268" s="43"/>
      <c r="P268" s="43"/>
      <c r="Q268" s="58" t="str">
        <f t="shared" si="0"/>
        <v/>
      </c>
      <c r="R268" s="58" t="str">
        <f t="shared" si="1"/>
        <v/>
      </c>
    </row>
    <row r="269" spans="1:18" x14ac:dyDescent="0.25">
      <c r="A269" s="16">
        <v>26</v>
      </c>
      <c r="B269" s="38"/>
      <c r="C269" s="38"/>
      <c r="D269" s="42"/>
      <c r="E269" s="42"/>
      <c r="F269" s="42"/>
      <c r="G269" s="21"/>
      <c r="H269" s="38"/>
      <c r="I269" s="44"/>
      <c r="J269" s="21"/>
      <c r="K269" s="21"/>
      <c r="L269" s="21"/>
      <c r="M269" s="21"/>
      <c r="N269" s="43"/>
      <c r="O269" s="43"/>
      <c r="P269" s="43"/>
      <c r="Q269" s="58" t="str">
        <f t="shared" si="0"/>
        <v/>
      </c>
      <c r="R269" s="58" t="str">
        <f t="shared" si="1"/>
        <v/>
      </c>
    </row>
    <row r="270" spans="1:18" x14ac:dyDescent="0.25">
      <c r="A270" s="16">
        <v>27</v>
      </c>
      <c r="B270" s="38"/>
      <c r="C270" s="38"/>
      <c r="D270" s="42"/>
      <c r="E270" s="42"/>
      <c r="F270" s="42"/>
      <c r="G270" s="21"/>
      <c r="H270" s="38"/>
      <c r="I270" s="44"/>
      <c r="J270" s="21"/>
      <c r="K270" s="21"/>
      <c r="L270" s="21"/>
      <c r="M270" s="21"/>
      <c r="N270" s="43"/>
      <c r="O270" s="43"/>
      <c r="P270" s="43"/>
      <c r="Q270" s="58" t="str">
        <f t="shared" si="0"/>
        <v/>
      </c>
      <c r="R270" s="58" t="str">
        <f t="shared" si="1"/>
        <v/>
      </c>
    </row>
    <row r="271" spans="1:18" x14ac:dyDescent="0.25">
      <c r="A271" s="16">
        <v>28</v>
      </c>
      <c r="B271" s="38"/>
      <c r="C271" s="38"/>
      <c r="D271" s="42"/>
      <c r="E271" s="42"/>
      <c r="F271" s="42"/>
      <c r="G271" s="21"/>
      <c r="H271" s="38"/>
      <c r="I271" s="44"/>
      <c r="J271" s="21"/>
      <c r="K271" s="21"/>
      <c r="L271" s="21"/>
      <c r="M271" s="21"/>
      <c r="N271" s="43"/>
      <c r="O271" s="43"/>
      <c r="P271" s="43"/>
      <c r="Q271" s="58" t="str">
        <f t="shared" si="0"/>
        <v/>
      </c>
      <c r="R271" s="58" t="str">
        <f t="shared" si="1"/>
        <v/>
      </c>
    </row>
    <row r="272" spans="1:18" x14ac:dyDescent="0.25">
      <c r="A272" s="16">
        <v>29</v>
      </c>
      <c r="B272" s="38"/>
      <c r="C272" s="38"/>
      <c r="D272" s="42"/>
      <c r="E272" s="42"/>
      <c r="F272" s="42"/>
      <c r="G272" s="21"/>
      <c r="H272" s="38"/>
      <c r="I272" s="44"/>
      <c r="J272" s="21"/>
      <c r="K272" s="21"/>
      <c r="L272" s="21"/>
      <c r="M272" s="21"/>
      <c r="N272" s="43"/>
      <c r="O272" s="43"/>
      <c r="P272" s="43"/>
      <c r="Q272" s="58" t="str">
        <f t="shared" si="0"/>
        <v/>
      </c>
      <c r="R272" s="58" t="str">
        <f t="shared" si="1"/>
        <v/>
      </c>
    </row>
    <row r="273" spans="1:18" x14ac:dyDescent="0.25">
      <c r="A273" s="16">
        <v>30</v>
      </c>
      <c r="B273" s="38"/>
      <c r="C273" s="38"/>
      <c r="D273" s="42"/>
      <c r="E273" s="42"/>
      <c r="F273" s="42"/>
      <c r="G273" s="21"/>
      <c r="H273" s="38"/>
      <c r="I273" s="44"/>
      <c r="J273" s="21"/>
      <c r="K273" s="21"/>
      <c r="L273" s="21"/>
      <c r="M273" s="21"/>
      <c r="N273" s="43"/>
      <c r="O273" s="43"/>
      <c r="P273" s="43"/>
      <c r="Q273" s="58" t="str">
        <f t="shared" si="0"/>
        <v/>
      </c>
      <c r="R273" s="58" t="str">
        <f t="shared" si="1"/>
        <v/>
      </c>
    </row>
    <row r="274" spans="1:18" x14ac:dyDescent="0.25">
      <c r="A274" s="16">
        <v>31</v>
      </c>
      <c r="B274" s="38"/>
      <c r="C274" s="38"/>
      <c r="D274" s="42"/>
      <c r="E274" s="42"/>
      <c r="F274" s="42"/>
      <c r="G274" s="21"/>
      <c r="H274" s="38"/>
      <c r="I274" s="44"/>
      <c r="J274" s="21"/>
      <c r="K274" s="21"/>
      <c r="L274" s="21"/>
      <c r="M274" s="21"/>
      <c r="N274" s="43"/>
      <c r="O274" s="43"/>
      <c r="P274" s="43"/>
      <c r="Q274" s="58" t="str">
        <f t="shared" si="0"/>
        <v/>
      </c>
      <c r="R274" s="58" t="str">
        <f t="shared" si="1"/>
        <v/>
      </c>
    </row>
    <row r="275" spans="1:18" x14ac:dyDescent="0.25">
      <c r="A275" s="16">
        <v>32</v>
      </c>
      <c r="B275" s="38"/>
      <c r="C275" s="38"/>
      <c r="D275" s="42"/>
      <c r="E275" s="42"/>
      <c r="F275" s="39"/>
      <c r="G275" s="21"/>
      <c r="H275" s="38"/>
      <c r="I275" s="44"/>
      <c r="J275" s="21"/>
      <c r="K275" s="21"/>
      <c r="L275" s="21"/>
      <c r="M275" s="21"/>
      <c r="N275" s="43"/>
      <c r="O275" s="43"/>
      <c r="P275" s="43"/>
      <c r="Q275" s="58" t="str">
        <f t="shared" si="0"/>
        <v/>
      </c>
      <c r="R275" s="58" t="str">
        <f t="shared" si="1"/>
        <v/>
      </c>
    </row>
    <row r="276" spans="1:18" x14ac:dyDescent="0.25">
      <c r="A276" s="16">
        <v>33</v>
      </c>
      <c r="B276" s="38"/>
      <c r="C276" s="38"/>
      <c r="D276" s="42"/>
      <c r="E276" s="42"/>
      <c r="F276" s="39"/>
      <c r="G276" s="21"/>
      <c r="H276" s="38"/>
      <c r="I276" s="44"/>
      <c r="J276" s="21"/>
      <c r="K276" s="21"/>
      <c r="L276" s="21"/>
      <c r="M276" s="21"/>
      <c r="N276" s="43"/>
      <c r="O276" s="43"/>
      <c r="P276" s="43"/>
      <c r="Q276" s="58" t="str">
        <f t="shared" si="0"/>
        <v/>
      </c>
      <c r="R276" s="58" t="str">
        <f t="shared" si="1"/>
        <v/>
      </c>
    </row>
    <row r="277" spans="1:18" x14ac:dyDescent="0.25">
      <c r="A277" s="16">
        <v>34</v>
      </c>
      <c r="B277" s="38"/>
      <c r="C277" s="38"/>
      <c r="D277" s="42"/>
      <c r="E277" s="42"/>
      <c r="F277" s="39"/>
      <c r="G277" s="21"/>
      <c r="H277" s="38"/>
      <c r="I277" s="44"/>
      <c r="J277" s="21"/>
      <c r="K277" s="21"/>
      <c r="L277" s="21"/>
      <c r="M277" s="21"/>
      <c r="N277" s="43"/>
      <c r="O277" s="43"/>
      <c r="P277" s="43"/>
      <c r="Q277" s="58" t="str">
        <f t="shared" si="0"/>
        <v/>
      </c>
      <c r="R277" s="58" t="str">
        <f t="shared" si="1"/>
        <v/>
      </c>
    </row>
    <row r="278" spans="1:18" x14ac:dyDescent="0.25">
      <c r="A278" s="16">
        <v>35</v>
      </c>
      <c r="B278" s="38"/>
      <c r="C278" s="38"/>
      <c r="D278" s="42"/>
      <c r="E278" s="42"/>
      <c r="F278" s="39"/>
      <c r="G278" s="21"/>
      <c r="H278" s="38"/>
      <c r="I278" s="44"/>
      <c r="J278" s="21"/>
      <c r="K278" s="21"/>
      <c r="L278" s="21"/>
      <c r="M278" s="21"/>
      <c r="N278" s="43"/>
      <c r="O278" s="43"/>
      <c r="P278" s="43"/>
      <c r="Q278" s="58" t="str">
        <f t="shared" si="0"/>
        <v/>
      </c>
      <c r="R278" s="58" t="str">
        <f t="shared" si="1"/>
        <v/>
      </c>
    </row>
    <row r="279" spans="1:18" x14ac:dyDescent="0.25">
      <c r="A279" s="16">
        <v>36</v>
      </c>
      <c r="B279" s="38"/>
      <c r="C279" s="38"/>
      <c r="D279" s="42"/>
      <c r="E279" s="42"/>
      <c r="F279" s="39"/>
      <c r="G279" s="21"/>
      <c r="H279" s="38"/>
      <c r="I279" s="44"/>
      <c r="J279" s="21"/>
      <c r="K279" s="21"/>
      <c r="L279" s="21"/>
      <c r="M279" s="21"/>
      <c r="N279" s="43"/>
      <c r="O279" s="43"/>
      <c r="P279" s="43"/>
      <c r="Q279" s="58" t="str">
        <f t="shared" si="0"/>
        <v/>
      </c>
      <c r="R279" s="58" t="str">
        <f t="shared" si="1"/>
        <v/>
      </c>
    </row>
    <row r="280" spans="1:18" x14ac:dyDescent="0.25">
      <c r="A280" s="16">
        <v>37</v>
      </c>
      <c r="B280" s="38"/>
      <c r="C280" s="38"/>
      <c r="D280" s="42"/>
      <c r="E280" s="42"/>
      <c r="F280" s="39"/>
      <c r="G280" s="21"/>
      <c r="H280" s="38"/>
      <c r="I280" s="44"/>
      <c r="J280" s="21"/>
      <c r="K280" s="21"/>
      <c r="L280" s="21"/>
      <c r="M280" s="21"/>
      <c r="N280" s="43"/>
      <c r="O280" s="43"/>
      <c r="P280" s="43"/>
      <c r="Q280" s="58" t="str">
        <f t="shared" si="0"/>
        <v/>
      </c>
      <c r="R280" s="58" t="str">
        <f t="shared" si="1"/>
        <v/>
      </c>
    </row>
    <row r="281" spans="1:18" x14ac:dyDescent="0.25">
      <c r="A281" s="16">
        <v>38</v>
      </c>
      <c r="B281" s="38"/>
      <c r="C281" s="38"/>
      <c r="D281" s="42"/>
      <c r="E281" s="42"/>
      <c r="F281" s="42"/>
      <c r="G281" s="21"/>
      <c r="H281" s="38"/>
      <c r="I281" s="44"/>
      <c r="J281" s="21"/>
      <c r="K281" s="21"/>
      <c r="L281" s="21"/>
      <c r="M281" s="21"/>
      <c r="N281" s="43"/>
      <c r="O281" s="43"/>
      <c r="P281" s="43"/>
      <c r="Q281" s="58" t="str">
        <f t="shared" si="0"/>
        <v/>
      </c>
      <c r="R281" s="58" t="str">
        <f t="shared" si="1"/>
        <v/>
      </c>
    </row>
    <row r="282" spans="1:18" x14ac:dyDescent="0.25">
      <c r="A282" s="16">
        <v>39</v>
      </c>
      <c r="B282" s="38"/>
      <c r="C282" s="38"/>
      <c r="D282" s="42"/>
      <c r="E282" s="42"/>
      <c r="F282" s="42"/>
      <c r="G282" s="21"/>
      <c r="H282" s="38"/>
      <c r="I282" s="44"/>
      <c r="J282" s="21"/>
      <c r="K282" s="21"/>
      <c r="L282" s="21"/>
      <c r="M282" s="21"/>
      <c r="N282" s="43"/>
      <c r="O282" s="43"/>
      <c r="P282" s="43"/>
      <c r="Q282" s="58" t="str">
        <f t="shared" si="0"/>
        <v/>
      </c>
      <c r="R282" s="58" t="str">
        <f t="shared" si="1"/>
        <v/>
      </c>
    </row>
    <row r="283" spans="1:18" x14ac:dyDescent="0.25">
      <c r="A283" s="16">
        <v>40</v>
      </c>
      <c r="B283" s="38"/>
      <c r="C283" s="38"/>
      <c r="D283" s="42"/>
      <c r="E283" s="42"/>
      <c r="F283" s="42"/>
      <c r="G283" s="21"/>
      <c r="H283" s="38"/>
      <c r="I283" s="44"/>
      <c r="J283" s="21"/>
      <c r="K283" s="21"/>
      <c r="L283" s="21"/>
      <c r="M283" s="21"/>
      <c r="N283" s="43"/>
      <c r="O283" s="43"/>
      <c r="P283" s="43"/>
      <c r="Q283" s="58" t="str">
        <f t="shared" si="0"/>
        <v/>
      </c>
      <c r="R283" s="58" t="str">
        <f t="shared" si="1"/>
        <v/>
      </c>
    </row>
    <row r="284" spans="1:18" x14ac:dyDescent="0.25">
      <c r="A284" s="16">
        <v>41</v>
      </c>
      <c r="B284" s="38"/>
      <c r="C284" s="38"/>
      <c r="D284" s="42"/>
      <c r="E284" s="42"/>
      <c r="F284" s="42"/>
      <c r="G284" s="21"/>
      <c r="H284" s="38"/>
      <c r="I284" s="44"/>
      <c r="J284" s="21"/>
      <c r="K284" s="21"/>
      <c r="L284" s="21"/>
      <c r="M284" s="21"/>
      <c r="N284" s="43"/>
      <c r="O284" s="43"/>
      <c r="P284" s="43"/>
      <c r="Q284" s="58" t="str">
        <f t="shared" si="0"/>
        <v/>
      </c>
      <c r="R284" s="58" t="str">
        <f t="shared" si="1"/>
        <v/>
      </c>
    </row>
    <row r="285" spans="1:18" x14ac:dyDescent="0.25">
      <c r="A285" s="16">
        <v>42</v>
      </c>
      <c r="B285" s="38"/>
      <c r="C285" s="38"/>
      <c r="D285" s="42"/>
      <c r="E285" s="42"/>
      <c r="F285" s="42"/>
      <c r="G285" s="21"/>
      <c r="H285" s="38"/>
      <c r="I285" s="44"/>
      <c r="J285" s="21"/>
      <c r="K285" s="21"/>
      <c r="L285" s="21"/>
      <c r="M285" s="21"/>
      <c r="N285" s="43"/>
      <c r="O285" s="43"/>
      <c r="P285" s="43"/>
      <c r="Q285" s="58" t="str">
        <f t="shared" si="0"/>
        <v/>
      </c>
      <c r="R285" s="58" t="str">
        <f t="shared" si="1"/>
        <v/>
      </c>
    </row>
    <row r="286" spans="1:18" x14ac:dyDescent="0.25">
      <c r="A286" s="16">
        <v>43</v>
      </c>
      <c r="B286" s="38"/>
      <c r="C286" s="38"/>
      <c r="D286" s="42"/>
      <c r="E286" s="42"/>
      <c r="F286" s="42"/>
      <c r="G286" s="21"/>
      <c r="H286" s="38"/>
      <c r="I286" s="44"/>
      <c r="J286" s="21"/>
      <c r="K286" s="21"/>
      <c r="L286" s="21"/>
      <c r="M286" s="21"/>
      <c r="N286" s="43"/>
      <c r="O286" s="43"/>
      <c r="P286" s="43"/>
      <c r="Q286" s="58" t="str">
        <f t="shared" si="0"/>
        <v/>
      </c>
      <c r="R286" s="58" t="str">
        <f t="shared" si="1"/>
        <v/>
      </c>
    </row>
    <row r="287" spans="1:18" x14ac:dyDescent="0.25">
      <c r="A287" s="16">
        <v>44</v>
      </c>
      <c r="B287" s="38"/>
      <c r="C287" s="38"/>
      <c r="D287" s="42"/>
      <c r="E287" s="42"/>
      <c r="F287" s="42"/>
      <c r="G287" s="21"/>
      <c r="H287" s="38"/>
      <c r="I287" s="44"/>
      <c r="J287" s="21"/>
      <c r="K287" s="21"/>
      <c r="L287" s="21"/>
      <c r="M287" s="21"/>
      <c r="N287" s="43"/>
      <c r="O287" s="43"/>
      <c r="P287" s="43"/>
      <c r="Q287" s="58" t="str">
        <f t="shared" si="0"/>
        <v/>
      </c>
      <c r="R287" s="58" t="str">
        <f t="shared" si="1"/>
        <v/>
      </c>
    </row>
    <row r="288" spans="1:18" x14ac:dyDescent="0.25">
      <c r="A288" s="16">
        <v>45</v>
      </c>
      <c r="B288" s="38"/>
      <c r="C288" s="38"/>
      <c r="D288" s="42"/>
      <c r="E288" s="42"/>
      <c r="F288" s="42"/>
      <c r="G288" s="21"/>
      <c r="H288" s="38"/>
      <c r="I288" s="44"/>
      <c r="J288" s="21"/>
      <c r="K288" s="21"/>
      <c r="L288" s="21"/>
      <c r="M288" s="21"/>
      <c r="N288" s="43"/>
      <c r="O288" s="43"/>
      <c r="P288" s="43"/>
      <c r="Q288" s="58" t="str">
        <f t="shared" si="0"/>
        <v/>
      </c>
      <c r="R288" s="58" t="str">
        <f t="shared" si="1"/>
        <v/>
      </c>
    </row>
    <row r="289" spans="1:18" x14ac:dyDescent="0.25">
      <c r="A289" s="16">
        <v>46</v>
      </c>
      <c r="B289" s="38"/>
      <c r="C289" s="38"/>
      <c r="D289" s="42"/>
      <c r="E289" s="42"/>
      <c r="F289" s="42"/>
      <c r="G289" s="21"/>
      <c r="H289" s="38"/>
      <c r="I289" s="44"/>
      <c r="J289" s="21"/>
      <c r="K289" s="21"/>
      <c r="L289" s="21"/>
      <c r="M289" s="21"/>
      <c r="N289" s="43"/>
      <c r="O289" s="43"/>
      <c r="P289" s="43"/>
      <c r="Q289" s="58" t="str">
        <f t="shared" si="0"/>
        <v/>
      </c>
      <c r="R289" s="58" t="str">
        <f t="shared" si="1"/>
        <v/>
      </c>
    </row>
    <row r="290" spans="1:18" x14ac:dyDescent="0.25">
      <c r="A290" s="16">
        <v>47</v>
      </c>
      <c r="B290" s="38"/>
      <c r="C290" s="38"/>
      <c r="D290" s="42"/>
      <c r="E290" s="42"/>
      <c r="F290" s="42"/>
      <c r="G290" s="21"/>
      <c r="H290" s="38"/>
      <c r="I290" s="44"/>
      <c r="J290" s="21"/>
      <c r="K290" s="21"/>
      <c r="L290" s="21"/>
      <c r="M290" s="21"/>
      <c r="N290" s="43"/>
      <c r="O290" s="43"/>
      <c r="P290" s="43"/>
      <c r="Q290" s="58" t="str">
        <f t="shared" si="0"/>
        <v/>
      </c>
      <c r="R290" s="58" t="str">
        <f t="shared" si="1"/>
        <v/>
      </c>
    </row>
    <row r="291" spans="1:18" x14ac:dyDescent="0.25">
      <c r="A291" s="16">
        <v>48</v>
      </c>
      <c r="B291" s="38"/>
      <c r="C291" s="38"/>
      <c r="D291" s="42"/>
      <c r="E291" s="42"/>
      <c r="F291" s="42"/>
      <c r="G291" s="21"/>
      <c r="H291" s="38"/>
      <c r="I291" s="44"/>
      <c r="J291" s="21"/>
      <c r="K291" s="21"/>
      <c r="L291" s="21"/>
      <c r="M291" s="21"/>
      <c r="N291" s="43"/>
      <c r="O291" s="43"/>
      <c r="P291" s="43"/>
      <c r="Q291" s="58" t="str">
        <f t="shared" si="0"/>
        <v/>
      </c>
      <c r="R291" s="58" t="str">
        <f t="shared" si="1"/>
        <v/>
      </c>
    </row>
    <row r="292" spans="1:18" x14ac:dyDescent="0.25">
      <c r="A292" s="16">
        <v>49</v>
      </c>
      <c r="B292" s="38"/>
      <c r="C292" s="38"/>
      <c r="D292" s="42"/>
      <c r="E292" s="42"/>
      <c r="F292" s="42"/>
      <c r="G292" s="21"/>
      <c r="H292" s="38"/>
      <c r="I292" s="44"/>
      <c r="J292" s="21"/>
      <c r="K292" s="21"/>
      <c r="L292" s="21"/>
      <c r="M292" s="21"/>
      <c r="N292" s="43"/>
      <c r="O292" s="43"/>
      <c r="P292" s="43"/>
      <c r="Q292" s="58" t="str">
        <f t="shared" si="0"/>
        <v/>
      </c>
      <c r="R292" s="58" t="str">
        <f t="shared" si="1"/>
        <v/>
      </c>
    </row>
    <row r="293" spans="1:18" x14ac:dyDescent="0.25">
      <c r="A293" s="16">
        <v>50</v>
      </c>
      <c r="B293" s="38"/>
      <c r="C293" s="38"/>
      <c r="D293" s="42"/>
      <c r="E293" s="42"/>
      <c r="F293" s="42"/>
      <c r="G293" s="21"/>
      <c r="H293" s="38"/>
      <c r="I293" s="44"/>
      <c r="J293" s="21"/>
      <c r="K293" s="21"/>
      <c r="L293" s="21"/>
      <c r="M293" s="21"/>
      <c r="N293" s="43"/>
      <c r="O293" s="43"/>
      <c r="P293" s="43"/>
      <c r="Q293" s="58" t="str">
        <f t="shared" si="0"/>
        <v/>
      </c>
      <c r="R293" s="58" t="str">
        <f t="shared" si="1"/>
        <v/>
      </c>
    </row>
    <row r="294" spans="1:18" x14ac:dyDescent="0.25">
      <c r="A294" s="16">
        <v>51</v>
      </c>
      <c r="B294" s="38"/>
      <c r="C294" s="38"/>
      <c r="D294" s="42"/>
      <c r="E294" s="42"/>
      <c r="F294" s="42"/>
      <c r="G294" s="21"/>
      <c r="H294" s="38"/>
      <c r="I294" s="44"/>
      <c r="J294" s="21"/>
      <c r="K294" s="21"/>
      <c r="L294" s="21"/>
      <c r="M294" s="21"/>
      <c r="N294" s="43"/>
      <c r="O294" s="43"/>
      <c r="P294" s="43"/>
      <c r="Q294" s="58" t="str">
        <f t="shared" si="0"/>
        <v/>
      </c>
      <c r="R294" s="58" t="str">
        <f t="shared" si="1"/>
        <v/>
      </c>
    </row>
    <row r="295" spans="1:18" x14ac:dyDescent="0.25">
      <c r="A295" s="16">
        <v>52</v>
      </c>
      <c r="B295" s="38"/>
      <c r="C295" s="38"/>
      <c r="D295" s="42"/>
      <c r="E295" s="42"/>
      <c r="F295" s="42"/>
      <c r="G295" s="21"/>
      <c r="H295" s="38"/>
      <c r="I295" s="44"/>
      <c r="J295" s="21"/>
      <c r="K295" s="21"/>
      <c r="L295" s="21"/>
      <c r="M295" s="21"/>
      <c r="N295" s="43"/>
      <c r="O295" s="43"/>
      <c r="P295" s="43"/>
      <c r="Q295" s="58" t="str">
        <f t="shared" si="0"/>
        <v/>
      </c>
      <c r="R295" s="58" t="str">
        <f t="shared" si="1"/>
        <v/>
      </c>
    </row>
    <row r="296" spans="1:18" x14ac:dyDescent="0.25">
      <c r="A296" s="16">
        <v>53</v>
      </c>
      <c r="B296" s="38"/>
      <c r="C296" s="38"/>
      <c r="D296" s="42"/>
      <c r="E296" s="42"/>
      <c r="F296" s="42"/>
      <c r="G296" s="21"/>
      <c r="H296" s="38"/>
      <c r="I296" s="44"/>
      <c r="J296" s="21"/>
      <c r="K296" s="21"/>
      <c r="L296" s="21"/>
      <c r="M296" s="21"/>
      <c r="N296" s="43"/>
      <c r="O296" s="43"/>
      <c r="P296" s="43"/>
      <c r="Q296" s="58" t="str">
        <f t="shared" si="0"/>
        <v/>
      </c>
      <c r="R296" s="58" t="str">
        <f t="shared" si="1"/>
        <v/>
      </c>
    </row>
    <row r="297" spans="1:18" x14ac:dyDescent="0.25">
      <c r="A297" s="16">
        <v>54</v>
      </c>
      <c r="B297" s="38"/>
      <c r="C297" s="38"/>
      <c r="D297" s="42"/>
      <c r="E297" s="42"/>
      <c r="F297" s="42"/>
      <c r="G297" s="21"/>
      <c r="H297" s="38"/>
      <c r="I297" s="44"/>
      <c r="J297" s="21"/>
      <c r="K297" s="21"/>
      <c r="L297" s="21"/>
      <c r="M297" s="21"/>
      <c r="N297" s="43"/>
      <c r="O297" s="43"/>
      <c r="P297" s="43"/>
      <c r="Q297" s="58" t="str">
        <f t="shared" si="0"/>
        <v/>
      </c>
      <c r="R297" s="58" t="str">
        <f t="shared" si="1"/>
        <v/>
      </c>
    </row>
    <row r="298" spans="1:18" x14ac:dyDescent="0.25">
      <c r="A298" s="16">
        <v>55</v>
      </c>
      <c r="B298" s="38"/>
      <c r="C298" s="38"/>
      <c r="D298" s="42"/>
      <c r="E298" s="42"/>
      <c r="F298" s="42"/>
      <c r="G298" s="21"/>
      <c r="H298" s="38"/>
      <c r="I298" s="44"/>
      <c r="J298" s="21"/>
      <c r="K298" s="21"/>
      <c r="L298" s="21"/>
      <c r="M298" s="21"/>
      <c r="N298" s="43"/>
      <c r="O298" s="43"/>
      <c r="P298" s="43"/>
      <c r="Q298" s="58" t="str">
        <f t="shared" si="0"/>
        <v/>
      </c>
      <c r="R298" s="58" t="str">
        <f t="shared" si="1"/>
        <v/>
      </c>
    </row>
    <row r="299" spans="1:18" x14ac:dyDescent="0.25">
      <c r="A299" s="16">
        <v>56</v>
      </c>
      <c r="B299" s="38"/>
      <c r="C299" s="38"/>
      <c r="D299" s="42"/>
      <c r="E299" s="42"/>
      <c r="F299" s="42"/>
      <c r="G299" s="21"/>
      <c r="H299" s="38"/>
      <c r="I299" s="44"/>
      <c r="J299" s="21"/>
      <c r="K299" s="21"/>
      <c r="L299" s="21"/>
      <c r="M299" s="21"/>
      <c r="N299" s="43"/>
      <c r="O299" s="43"/>
      <c r="P299" s="43"/>
      <c r="Q299" s="58" t="str">
        <f t="shared" si="0"/>
        <v/>
      </c>
      <c r="R299" s="58" t="str">
        <f t="shared" si="1"/>
        <v/>
      </c>
    </row>
    <row r="300" spans="1:18" x14ac:dyDescent="0.25">
      <c r="A300" s="16">
        <v>57</v>
      </c>
      <c r="B300" s="38"/>
      <c r="C300" s="38"/>
      <c r="D300" s="42"/>
      <c r="E300" s="42"/>
      <c r="F300" s="42"/>
      <c r="G300" s="21"/>
      <c r="H300" s="38"/>
      <c r="I300" s="44"/>
      <c r="J300" s="21"/>
      <c r="K300" s="21"/>
      <c r="L300" s="21"/>
      <c r="M300" s="21"/>
      <c r="N300" s="43"/>
      <c r="O300" s="43"/>
      <c r="P300" s="43"/>
      <c r="Q300" s="58" t="str">
        <f t="shared" si="0"/>
        <v/>
      </c>
      <c r="R300" s="58" t="str">
        <f t="shared" si="1"/>
        <v/>
      </c>
    </row>
    <row r="301" spans="1:18" x14ac:dyDescent="0.25">
      <c r="A301" s="16">
        <v>58</v>
      </c>
      <c r="B301" s="38"/>
      <c r="C301" s="38"/>
      <c r="D301" s="42"/>
      <c r="E301" s="42"/>
      <c r="F301" s="42"/>
      <c r="G301" s="21"/>
      <c r="H301" s="38"/>
      <c r="I301" s="44"/>
      <c r="J301" s="21"/>
      <c r="K301" s="21"/>
      <c r="L301" s="21"/>
      <c r="M301" s="21"/>
      <c r="N301" s="43"/>
      <c r="O301" s="43"/>
      <c r="P301" s="43"/>
      <c r="Q301" s="58" t="str">
        <f t="shared" si="0"/>
        <v/>
      </c>
      <c r="R301" s="58" t="str">
        <f t="shared" si="1"/>
        <v/>
      </c>
    </row>
    <row r="302" spans="1:18" x14ac:dyDescent="0.25">
      <c r="A302" s="16">
        <v>59</v>
      </c>
      <c r="B302" s="38"/>
      <c r="C302" s="38"/>
      <c r="D302" s="42"/>
      <c r="E302" s="42"/>
      <c r="F302" s="42"/>
      <c r="G302" s="21"/>
      <c r="H302" s="38"/>
      <c r="I302" s="44"/>
      <c r="J302" s="21"/>
      <c r="K302" s="21"/>
      <c r="L302" s="21"/>
      <c r="M302" s="21"/>
      <c r="N302" s="43"/>
      <c r="O302" s="43"/>
      <c r="P302" s="43"/>
      <c r="Q302" s="58" t="str">
        <f t="shared" si="0"/>
        <v/>
      </c>
      <c r="R302" s="58" t="str">
        <f t="shared" si="1"/>
        <v/>
      </c>
    </row>
    <row r="303" spans="1:18" x14ac:dyDescent="0.25">
      <c r="A303" s="16">
        <v>60</v>
      </c>
      <c r="B303" s="38"/>
      <c r="C303" s="38"/>
      <c r="D303" s="42"/>
      <c r="E303" s="42"/>
      <c r="F303" s="42"/>
      <c r="G303" s="21"/>
      <c r="H303" s="38"/>
      <c r="I303" s="44"/>
      <c r="J303" s="21"/>
      <c r="K303" s="21"/>
      <c r="L303" s="21"/>
      <c r="M303" s="21"/>
      <c r="N303" s="43"/>
      <c r="O303" s="43"/>
      <c r="P303" s="43"/>
      <c r="Q303" s="58" t="str">
        <f t="shared" si="0"/>
        <v/>
      </c>
      <c r="R303" s="58" t="str">
        <f t="shared" si="1"/>
        <v/>
      </c>
    </row>
    <row r="304" spans="1:18" x14ac:dyDescent="0.25">
      <c r="A304" s="16">
        <v>61</v>
      </c>
      <c r="B304" s="38"/>
      <c r="C304" s="38"/>
      <c r="D304" s="42"/>
      <c r="E304" s="42"/>
      <c r="F304" s="42"/>
      <c r="G304" s="21"/>
      <c r="H304" s="38"/>
      <c r="I304" s="44"/>
      <c r="J304" s="21"/>
      <c r="K304" s="21"/>
      <c r="L304" s="21"/>
      <c r="M304" s="21"/>
      <c r="N304" s="43"/>
      <c r="O304" s="43"/>
      <c r="P304" s="43"/>
      <c r="Q304" s="58" t="str">
        <f t="shared" si="0"/>
        <v/>
      </c>
      <c r="R304" s="58" t="str">
        <f t="shared" si="1"/>
        <v/>
      </c>
    </row>
    <row r="305" spans="1:18" x14ac:dyDescent="0.25">
      <c r="A305" s="16">
        <v>62</v>
      </c>
      <c r="B305" s="38"/>
      <c r="C305" s="38"/>
      <c r="D305" s="42"/>
      <c r="E305" s="42"/>
      <c r="F305" s="42"/>
      <c r="G305" s="21"/>
      <c r="H305" s="38"/>
      <c r="I305" s="44"/>
      <c r="J305" s="21"/>
      <c r="K305" s="21"/>
      <c r="L305" s="21"/>
      <c r="M305" s="21"/>
      <c r="N305" s="43"/>
      <c r="O305" s="43"/>
      <c r="P305" s="43"/>
      <c r="Q305" s="58" t="str">
        <f t="shared" si="0"/>
        <v/>
      </c>
      <c r="R305" s="58" t="str">
        <f t="shared" si="1"/>
        <v/>
      </c>
    </row>
    <row r="306" spans="1:18" x14ac:dyDescent="0.25">
      <c r="A306" s="16">
        <v>63</v>
      </c>
      <c r="B306" s="38"/>
      <c r="C306" s="38"/>
      <c r="D306" s="42"/>
      <c r="E306" s="42"/>
      <c r="F306" s="42"/>
      <c r="G306" s="21"/>
      <c r="H306" s="38"/>
      <c r="I306" s="44"/>
      <c r="J306" s="21"/>
      <c r="K306" s="21"/>
      <c r="L306" s="21"/>
      <c r="M306" s="21"/>
      <c r="N306" s="43"/>
      <c r="O306" s="43"/>
      <c r="P306" s="43"/>
      <c r="Q306" s="58" t="str">
        <f t="shared" si="0"/>
        <v/>
      </c>
      <c r="R306" s="58" t="str">
        <f t="shared" si="1"/>
        <v/>
      </c>
    </row>
    <row r="307" spans="1:18" x14ac:dyDescent="0.25">
      <c r="A307" s="16">
        <v>64</v>
      </c>
      <c r="B307" s="38"/>
      <c r="C307" s="38"/>
      <c r="D307" s="42"/>
      <c r="E307" s="42"/>
      <c r="F307" s="42"/>
      <c r="G307" s="21"/>
      <c r="H307" s="38"/>
      <c r="I307" s="44"/>
      <c r="J307" s="21"/>
      <c r="K307" s="21"/>
      <c r="L307" s="21"/>
      <c r="M307" s="21"/>
      <c r="N307" s="43"/>
      <c r="O307" s="43"/>
      <c r="P307" s="43"/>
      <c r="Q307" s="58" t="str">
        <f t="shared" si="0"/>
        <v/>
      </c>
      <c r="R307" s="58" t="str">
        <f t="shared" si="1"/>
        <v/>
      </c>
    </row>
    <row r="308" spans="1:18" x14ac:dyDescent="0.25">
      <c r="A308" s="16">
        <v>65</v>
      </c>
      <c r="B308" s="38"/>
      <c r="C308" s="38"/>
      <c r="D308" s="42"/>
      <c r="E308" s="42"/>
      <c r="F308" s="42"/>
      <c r="G308" s="21"/>
      <c r="H308" s="38"/>
      <c r="I308" s="44"/>
      <c r="J308" s="21"/>
      <c r="K308" s="21"/>
      <c r="L308" s="21"/>
      <c r="M308" s="21"/>
      <c r="N308" s="43"/>
      <c r="O308" s="43"/>
      <c r="P308" s="43"/>
      <c r="Q308" s="58" t="str">
        <f t="shared" si="0"/>
        <v/>
      </c>
      <c r="R308" s="58" t="str">
        <f t="shared" si="1"/>
        <v/>
      </c>
    </row>
    <row r="309" spans="1:18" x14ac:dyDescent="0.25">
      <c r="A309" s="16">
        <v>66</v>
      </c>
      <c r="B309" s="38"/>
      <c r="C309" s="38"/>
      <c r="D309" s="42"/>
      <c r="E309" s="42"/>
      <c r="F309" s="42"/>
      <c r="G309" s="21"/>
      <c r="H309" s="38"/>
      <c r="I309" s="44"/>
      <c r="J309" s="21"/>
      <c r="K309" s="21"/>
      <c r="L309" s="21"/>
      <c r="M309" s="21"/>
      <c r="N309" s="43"/>
      <c r="O309" s="43"/>
      <c r="P309" s="43"/>
      <c r="Q309" s="58" t="str">
        <f t="shared" ref="Q309:Q323" si="2">+IF(D309="","",O309/N309)</f>
        <v/>
      </c>
      <c r="R309" s="58" t="str">
        <f t="shared" ref="R309:R324" si="3">+IF(D309="","",(O309+P309)/N309)</f>
        <v/>
      </c>
    </row>
    <row r="310" spans="1:18" x14ac:dyDescent="0.25">
      <c r="A310" s="16">
        <v>67</v>
      </c>
      <c r="B310" s="38"/>
      <c r="C310" s="38"/>
      <c r="D310" s="42"/>
      <c r="E310" s="42"/>
      <c r="F310" s="42"/>
      <c r="G310" s="21"/>
      <c r="H310" s="38"/>
      <c r="I310" s="44"/>
      <c r="J310" s="21"/>
      <c r="K310" s="21"/>
      <c r="L310" s="21"/>
      <c r="M310" s="21"/>
      <c r="N310" s="43"/>
      <c r="O310" s="43"/>
      <c r="P310" s="43"/>
      <c r="Q310" s="58" t="str">
        <f t="shared" si="2"/>
        <v/>
      </c>
      <c r="R310" s="58" t="str">
        <f t="shared" si="3"/>
        <v/>
      </c>
    </row>
    <row r="311" spans="1:18" x14ac:dyDescent="0.25">
      <c r="A311" s="16">
        <v>68</v>
      </c>
      <c r="B311" s="38"/>
      <c r="C311" s="38"/>
      <c r="D311" s="42"/>
      <c r="E311" s="42"/>
      <c r="F311" s="42"/>
      <c r="G311" s="21"/>
      <c r="H311" s="38"/>
      <c r="I311" s="44"/>
      <c r="J311" s="21"/>
      <c r="K311" s="21"/>
      <c r="L311" s="21"/>
      <c r="M311" s="21"/>
      <c r="N311" s="43"/>
      <c r="O311" s="43"/>
      <c r="P311" s="43"/>
      <c r="Q311" s="58" t="str">
        <f t="shared" si="2"/>
        <v/>
      </c>
      <c r="R311" s="58" t="str">
        <f t="shared" si="3"/>
        <v/>
      </c>
    </row>
    <row r="312" spans="1:18" x14ac:dyDescent="0.25">
      <c r="A312" s="16">
        <v>69</v>
      </c>
      <c r="B312" s="38"/>
      <c r="C312" s="38"/>
      <c r="D312" s="42"/>
      <c r="E312" s="42"/>
      <c r="F312" s="42"/>
      <c r="G312" s="21"/>
      <c r="H312" s="38"/>
      <c r="I312" s="44"/>
      <c r="J312" s="21"/>
      <c r="K312" s="21"/>
      <c r="L312" s="21"/>
      <c r="M312" s="21"/>
      <c r="N312" s="43"/>
      <c r="O312" s="43"/>
      <c r="P312" s="43"/>
      <c r="Q312" s="58" t="str">
        <f t="shared" si="2"/>
        <v/>
      </c>
      <c r="R312" s="58" t="str">
        <f t="shared" si="3"/>
        <v/>
      </c>
    </row>
    <row r="313" spans="1:18" x14ac:dyDescent="0.25">
      <c r="A313" s="16">
        <v>70</v>
      </c>
      <c r="B313" s="38"/>
      <c r="C313" s="38"/>
      <c r="D313" s="42"/>
      <c r="E313" s="42"/>
      <c r="F313" s="42"/>
      <c r="G313" s="21"/>
      <c r="H313" s="38"/>
      <c r="I313" s="44"/>
      <c r="J313" s="21"/>
      <c r="K313" s="21"/>
      <c r="L313" s="21"/>
      <c r="M313" s="21"/>
      <c r="N313" s="43"/>
      <c r="O313" s="43"/>
      <c r="P313" s="43"/>
      <c r="Q313" s="58" t="str">
        <f t="shared" si="2"/>
        <v/>
      </c>
      <c r="R313" s="58" t="str">
        <f t="shared" si="3"/>
        <v/>
      </c>
    </row>
    <row r="314" spans="1:18" x14ac:dyDescent="0.25">
      <c r="A314" s="16">
        <v>71</v>
      </c>
      <c r="B314" s="38"/>
      <c r="C314" s="38"/>
      <c r="D314" s="42"/>
      <c r="E314" s="42"/>
      <c r="F314" s="42"/>
      <c r="G314" s="21"/>
      <c r="H314" s="38"/>
      <c r="I314" s="44"/>
      <c r="J314" s="21"/>
      <c r="K314" s="21"/>
      <c r="L314" s="21"/>
      <c r="M314" s="21"/>
      <c r="N314" s="43"/>
      <c r="O314" s="43"/>
      <c r="P314" s="43"/>
      <c r="Q314" s="58" t="str">
        <f t="shared" si="2"/>
        <v/>
      </c>
      <c r="R314" s="58" t="str">
        <f t="shared" si="3"/>
        <v/>
      </c>
    </row>
    <row r="315" spans="1:18" x14ac:dyDescent="0.25">
      <c r="A315" s="16">
        <v>72</v>
      </c>
      <c r="B315" s="38"/>
      <c r="C315" s="38"/>
      <c r="D315" s="42"/>
      <c r="E315" s="42"/>
      <c r="F315" s="42"/>
      <c r="G315" s="21"/>
      <c r="H315" s="38"/>
      <c r="I315" s="44"/>
      <c r="J315" s="21"/>
      <c r="K315" s="21"/>
      <c r="L315" s="21"/>
      <c r="M315" s="21"/>
      <c r="N315" s="43"/>
      <c r="O315" s="43"/>
      <c r="P315" s="43"/>
      <c r="Q315" s="58" t="str">
        <f t="shared" si="2"/>
        <v/>
      </c>
      <c r="R315" s="58" t="str">
        <f t="shared" si="3"/>
        <v/>
      </c>
    </row>
    <row r="316" spans="1:18" x14ac:dyDescent="0.25">
      <c r="A316" s="16">
        <v>73</v>
      </c>
      <c r="B316" s="38"/>
      <c r="C316" s="38"/>
      <c r="D316" s="42"/>
      <c r="E316" s="42"/>
      <c r="F316" s="42"/>
      <c r="G316" s="21"/>
      <c r="H316" s="38"/>
      <c r="I316" s="44"/>
      <c r="J316" s="21"/>
      <c r="K316" s="21"/>
      <c r="L316" s="21"/>
      <c r="M316" s="21"/>
      <c r="N316" s="43"/>
      <c r="O316" s="43"/>
      <c r="P316" s="43"/>
      <c r="Q316" s="58" t="str">
        <f t="shared" si="2"/>
        <v/>
      </c>
      <c r="R316" s="58" t="str">
        <f t="shared" si="3"/>
        <v/>
      </c>
    </row>
    <row r="317" spans="1:18" x14ac:dyDescent="0.25">
      <c r="A317" s="16">
        <v>74</v>
      </c>
      <c r="B317" s="38"/>
      <c r="C317" s="38"/>
      <c r="D317" s="42"/>
      <c r="E317" s="42"/>
      <c r="F317" s="42"/>
      <c r="G317" s="21"/>
      <c r="H317" s="38"/>
      <c r="I317" s="44"/>
      <c r="J317" s="21"/>
      <c r="K317" s="21"/>
      <c r="L317" s="21"/>
      <c r="M317" s="21"/>
      <c r="N317" s="43"/>
      <c r="O317" s="43"/>
      <c r="P317" s="43"/>
      <c r="Q317" s="58" t="str">
        <f t="shared" si="2"/>
        <v/>
      </c>
      <c r="R317" s="58" t="str">
        <f t="shared" si="3"/>
        <v/>
      </c>
    </row>
    <row r="318" spans="1:18" x14ac:dyDescent="0.25">
      <c r="A318" s="16">
        <v>75</v>
      </c>
      <c r="B318" s="38"/>
      <c r="C318" s="38"/>
      <c r="D318" s="42"/>
      <c r="E318" s="42"/>
      <c r="F318" s="42"/>
      <c r="G318" s="21"/>
      <c r="H318" s="38"/>
      <c r="I318" s="44"/>
      <c r="J318" s="21"/>
      <c r="K318" s="21"/>
      <c r="L318" s="21"/>
      <c r="M318" s="21"/>
      <c r="N318" s="43"/>
      <c r="O318" s="43"/>
      <c r="P318" s="43"/>
      <c r="Q318" s="58" t="str">
        <f t="shared" si="2"/>
        <v/>
      </c>
      <c r="R318" s="58" t="str">
        <f t="shared" si="3"/>
        <v/>
      </c>
    </row>
    <row r="319" spans="1:18" x14ac:dyDescent="0.25">
      <c r="A319" s="16">
        <v>76</v>
      </c>
      <c r="B319" s="38"/>
      <c r="C319" s="38"/>
      <c r="D319" s="42"/>
      <c r="E319" s="42"/>
      <c r="F319" s="42"/>
      <c r="G319" s="21"/>
      <c r="H319" s="38"/>
      <c r="I319" s="44"/>
      <c r="J319" s="21"/>
      <c r="K319" s="21"/>
      <c r="L319" s="21"/>
      <c r="M319" s="21"/>
      <c r="N319" s="43"/>
      <c r="O319" s="43"/>
      <c r="P319" s="43"/>
      <c r="Q319" s="58" t="str">
        <f t="shared" si="2"/>
        <v/>
      </c>
      <c r="R319" s="58" t="str">
        <f t="shared" si="3"/>
        <v/>
      </c>
    </row>
    <row r="320" spans="1:18" x14ac:dyDescent="0.25">
      <c r="A320" s="16">
        <v>77</v>
      </c>
      <c r="B320" s="38"/>
      <c r="C320" s="38"/>
      <c r="D320" s="42"/>
      <c r="E320" s="42"/>
      <c r="F320" s="39"/>
      <c r="G320" s="21"/>
      <c r="H320" s="38"/>
      <c r="I320" s="44"/>
      <c r="J320" s="21"/>
      <c r="K320" s="21"/>
      <c r="L320" s="21"/>
      <c r="M320" s="21"/>
      <c r="N320" s="43"/>
      <c r="O320" s="43"/>
      <c r="P320" s="43"/>
      <c r="Q320" s="58" t="str">
        <f t="shared" si="2"/>
        <v/>
      </c>
      <c r="R320" s="58" t="str">
        <f t="shared" si="3"/>
        <v/>
      </c>
    </row>
    <row r="321" spans="1:18" x14ac:dyDescent="0.25">
      <c r="A321" s="16">
        <v>78</v>
      </c>
      <c r="B321" s="38"/>
      <c r="C321" s="38"/>
      <c r="D321" s="42"/>
      <c r="E321" s="42"/>
      <c r="F321" s="39"/>
      <c r="G321" s="21"/>
      <c r="H321" s="38"/>
      <c r="I321" s="44"/>
      <c r="J321" s="21"/>
      <c r="K321" s="21"/>
      <c r="L321" s="21"/>
      <c r="M321" s="21"/>
      <c r="N321" s="43"/>
      <c r="O321" s="43"/>
      <c r="P321" s="43"/>
      <c r="Q321" s="58" t="str">
        <f t="shared" si="2"/>
        <v/>
      </c>
      <c r="R321" s="58" t="str">
        <f t="shared" si="3"/>
        <v/>
      </c>
    </row>
    <row r="322" spans="1:18" x14ac:dyDescent="0.25">
      <c r="A322" s="16">
        <v>79</v>
      </c>
      <c r="B322" s="38"/>
      <c r="C322" s="38"/>
      <c r="D322" s="42"/>
      <c r="E322" s="42"/>
      <c r="F322" s="39"/>
      <c r="G322" s="21"/>
      <c r="H322" s="38"/>
      <c r="I322" s="44"/>
      <c r="J322" s="21"/>
      <c r="K322" s="21"/>
      <c r="L322" s="21"/>
      <c r="M322" s="21"/>
      <c r="N322" s="43"/>
      <c r="O322" s="43"/>
      <c r="P322" s="43"/>
      <c r="Q322" s="58" t="str">
        <f t="shared" si="2"/>
        <v/>
      </c>
      <c r="R322" s="58" t="str">
        <f t="shared" si="3"/>
        <v/>
      </c>
    </row>
    <row r="323" spans="1:18" x14ac:dyDescent="0.25">
      <c r="A323" s="16">
        <v>80</v>
      </c>
      <c r="B323" s="38"/>
      <c r="C323" s="38"/>
      <c r="D323" s="42"/>
      <c r="E323" s="42"/>
      <c r="F323" s="39"/>
      <c r="G323" s="21"/>
      <c r="H323" s="38"/>
      <c r="I323" s="44"/>
      <c r="J323" s="21"/>
      <c r="K323" s="21"/>
      <c r="L323" s="21"/>
      <c r="M323" s="21"/>
      <c r="N323" s="43"/>
      <c r="O323" s="43"/>
      <c r="P323" s="43"/>
      <c r="Q323" s="58" t="str">
        <f t="shared" si="2"/>
        <v/>
      </c>
      <c r="R323" s="58" t="str">
        <f t="shared" si="3"/>
        <v/>
      </c>
    </row>
    <row r="324" spans="1:18" x14ac:dyDescent="0.25">
      <c r="B324" s="59"/>
      <c r="C324" s="60"/>
      <c r="D324" s="60"/>
      <c r="E324" s="60"/>
      <c r="F324" s="60"/>
      <c r="N324" s="61">
        <f>SUM(N244:N323)</f>
        <v>0</v>
      </c>
      <c r="O324" s="61">
        <f>SUM(O244:O323)</f>
        <v>0</v>
      </c>
      <c r="P324" s="61">
        <f>SUM(P244:P323)</f>
        <v>0</v>
      </c>
      <c r="Q324" s="62" t="e">
        <f>+P324/O324</f>
        <v>#DIV/0!</v>
      </c>
      <c r="R324" s="62" t="str">
        <f t="shared" si="3"/>
        <v/>
      </c>
    </row>
    <row r="325" spans="1:18" ht="29.1" customHeight="1" x14ac:dyDescent="0.25">
      <c r="B325" s="174" t="s">
        <v>28</v>
      </c>
      <c r="C325" s="174"/>
      <c r="D325" s="174"/>
      <c r="E325" s="174"/>
      <c r="F325" s="174"/>
      <c r="G325" s="174"/>
      <c r="H325" s="52"/>
      <c r="I325" s="52"/>
      <c r="J325" s="52"/>
      <c r="K325" s="52"/>
      <c r="L325" s="52"/>
    </row>
    <row r="326" spans="1:18" x14ac:dyDescent="0.25">
      <c r="B326" s="146"/>
      <c r="C326" s="146"/>
      <c r="D326" s="146"/>
      <c r="E326" s="146"/>
      <c r="F326" s="146"/>
    </row>
    <row r="327" spans="1:18" ht="72" customHeight="1" x14ac:dyDescent="0.25">
      <c r="B327" s="56" t="s">
        <v>23</v>
      </c>
      <c r="C327" s="147" t="s">
        <v>24</v>
      </c>
      <c r="D327" s="147" t="s">
        <v>141</v>
      </c>
      <c r="E327" s="147" t="s">
        <v>142</v>
      </c>
      <c r="F327" s="147" t="s">
        <v>147</v>
      </c>
      <c r="G327" s="63"/>
      <c r="H327" s="63"/>
      <c r="I327" s="63"/>
      <c r="J327" s="63"/>
      <c r="K327" s="63"/>
      <c r="L327" s="63"/>
    </row>
    <row r="328" spans="1:18" x14ac:dyDescent="0.25">
      <c r="B328" s="64" t="str">
        <f>+IF(B244="","",B244)</f>
        <v/>
      </c>
      <c r="C328" s="65" t="str">
        <f t="shared" ref="C328:C359" si="4">+IF(C244="","",C244)</f>
        <v/>
      </c>
      <c r="D328" s="45"/>
      <c r="E328" s="25"/>
      <c r="F328" s="23"/>
      <c r="G328" s="66"/>
      <c r="H328" s="66"/>
      <c r="I328" s="66"/>
      <c r="J328" s="66"/>
      <c r="K328" s="66"/>
      <c r="L328" s="66"/>
    </row>
    <row r="329" spans="1:18" x14ac:dyDescent="0.25">
      <c r="B329" s="64" t="str">
        <f t="shared" ref="B329:B392" si="5">+IF(B245="","",B245)</f>
        <v/>
      </c>
      <c r="C329" s="65" t="str">
        <f t="shared" si="4"/>
        <v/>
      </c>
      <c r="D329" s="45"/>
      <c r="E329" s="25"/>
      <c r="F329" s="23"/>
      <c r="G329" s="66"/>
      <c r="H329" s="66"/>
      <c r="I329" s="66"/>
      <c r="J329" s="66"/>
      <c r="K329" s="66"/>
      <c r="L329" s="66"/>
    </row>
    <row r="330" spans="1:18" x14ac:dyDescent="0.25">
      <c r="B330" s="64" t="str">
        <f t="shared" si="5"/>
        <v/>
      </c>
      <c r="C330" s="65" t="str">
        <f t="shared" si="4"/>
        <v/>
      </c>
      <c r="D330" s="45"/>
      <c r="E330" s="25"/>
      <c r="F330" s="23"/>
      <c r="G330" s="66"/>
      <c r="H330" s="66"/>
      <c r="I330" s="66"/>
      <c r="J330" s="66"/>
      <c r="K330" s="66"/>
      <c r="L330" s="66"/>
    </row>
    <row r="331" spans="1:18" x14ac:dyDescent="0.25">
      <c r="B331" s="64" t="str">
        <f t="shared" si="5"/>
        <v/>
      </c>
      <c r="C331" s="65" t="str">
        <f t="shared" si="4"/>
        <v/>
      </c>
      <c r="D331" s="45"/>
      <c r="E331" s="25"/>
      <c r="F331" s="21"/>
      <c r="G331" s="51"/>
      <c r="H331" s="51"/>
      <c r="I331" s="51"/>
      <c r="J331" s="51"/>
      <c r="K331" s="51"/>
      <c r="L331" s="51"/>
    </row>
    <row r="332" spans="1:18" x14ac:dyDescent="0.25">
      <c r="B332" s="64" t="str">
        <f t="shared" si="5"/>
        <v/>
      </c>
      <c r="C332" s="65" t="str">
        <f t="shared" si="4"/>
        <v/>
      </c>
      <c r="D332" s="45"/>
      <c r="E332" s="25"/>
      <c r="F332" s="21"/>
      <c r="G332" s="51"/>
      <c r="H332" s="51"/>
      <c r="I332" s="51"/>
      <c r="J332" s="51"/>
      <c r="K332" s="51"/>
      <c r="L332" s="51"/>
    </row>
    <row r="333" spans="1:18" x14ac:dyDescent="0.25">
      <c r="B333" s="64" t="str">
        <f t="shared" si="5"/>
        <v/>
      </c>
      <c r="C333" s="65" t="str">
        <f t="shared" si="4"/>
        <v/>
      </c>
      <c r="D333" s="45"/>
      <c r="E333" s="25"/>
      <c r="F333" s="23"/>
      <c r="G333" s="66"/>
      <c r="H333" s="66"/>
      <c r="I333" s="66"/>
      <c r="J333" s="66"/>
      <c r="K333" s="66"/>
      <c r="L333" s="66"/>
    </row>
    <row r="334" spans="1:18" x14ac:dyDescent="0.25">
      <c r="B334" s="64" t="str">
        <f t="shared" si="5"/>
        <v/>
      </c>
      <c r="C334" s="65" t="str">
        <f t="shared" si="4"/>
        <v/>
      </c>
      <c r="D334" s="45"/>
      <c r="E334" s="25"/>
      <c r="F334" s="23"/>
      <c r="G334" s="66"/>
      <c r="H334" s="66"/>
      <c r="I334" s="66"/>
      <c r="J334" s="66"/>
      <c r="K334" s="66"/>
      <c r="L334" s="66"/>
    </row>
    <row r="335" spans="1:18" x14ac:dyDescent="0.25">
      <c r="B335" s="64" t="str">
        <f t="shared" si="5"/>
        <v/>
      </c>
      <c r="C335" s="65" t="str">
        <f t="shared" si="4"/>
        <v/>
      </c>
      <c r="D335" s="45"/>
      <c r="E335" s="25"/>
      <c r="F335" s="23"/>
      <c r="G335" s="66"/>
      <c r="H335" s="66"/>
      <c r="I335" s="66"/>
      <c r="J335" s="66"/>
      <c r="K335" s="66"/>
      <c r="L335" s="66"/>
    </row>
    <row r="336" spans="1:18" x14ac:dyDescent="0.25">
      <c r="B336" s="64" t="str">
        <f t="shared" si="5"/>
        <v/>
      </c>
      <c r="C336" s="65" t="str">
        <f t="shared" si="4"/>
        <v/>
      </c>
      <c r="D336" s="45"/>
      <c r="E336" s="25"/>
      <c r="F336" s="23"/>
      <c r="G336" s="66"/>
      <c r="H336" s="66"/>
      <c r="I336" s="66"/>
      <c r="J336" s="66"/>
      <c r="K336" s="66"/>
      <c r="L336" s="66"/>
    </row>
    <row r="337" spans="2:12" x14ac:dyDescent="0.25">
      <c r="B337" s="64" t="str">
        <f t="shared" si="5"/>
        <v/>
      </c>
      <c r="C337" s="65" t="str">
        <f t="shared" si="4"/>
        <v/>
      </c>
      <c r="D337" s="45"/>
      <c r="E337" s="25"/>
      <c r="F337" s="21"/>
      <c r="G337" s="51"/>
      <c r="H337" s="51"/>
      <c r="I337" s="51"/>
      <c r="J337" s="51"/>
      <c r="K337" s="51"/>
      <c r="L337" s="51"/>
    </row>
    <row r="338" spans="2:12" x14ac:dyDescent="0.25">
      <c r="B338" s="64" t="str">
        <f t="shared" si="5"/>
        <v/>
      </c>
      <c r="C338" s="65" t="str">
        <f t="shared" si="4"/>
        <v/>
      </c>
      <c r="D338" s="45"/>
      <c r="E338" s="25"/>
      <c r="F338" s="21"/>
      <c r="G338" s="51"/>
      <c r="H338" s="51"/>
      <c r="I338" s="51"/>
      <c r="J338" s="51"/>
      <c r="K338" s="51"/>
      <c r="L338" s="51"/>
    </row>
    <row r="339" spans="2:12" x14ac:dyDescent="0.25">
      <c r="B339" s="64" t="str">
        <f t="shared" si="5"/>
        <v/>
      </c>
      <c r="C339" s="65" t="str">
        <f t="shared" si="4"/>
        <v/>
      </c>
      <c r="D339" s="45"/>
      <c r="E339" s="25"/>
      <c r="F339" s="23"/>
      <c r="G339" s="66"/>
      <c r="H339" s="66"/>
      <c r="I339" s="66"/>
      <c r="J339" s="66"/>
      <c r="K339" s="66"/>
      <c r="L339" s="66"/>
    </row>
    <row r="340" spans="2:12" x14ac:dyDescent="0.25">
      <c r="B340" s="64" t="str">
        <f t="shared" si="5"/>
        <v/>
      </c>
      <c r="C340" s="65" t="str">
        <f t="shared" si="4"/>
        <v/>
      </c>
      <c r="D340" s="45"/>
      <c r="E340" s="25"/>
      <c r="F340" s="23"/>
      <c r="G340" s="66"/>
      <c r="H340" s="66"/>
      <c r="I340" s="66"/>
      <c r="J340" s="66"/>
      <c r="K340" s="66"/>
      <c r="L340" s="66"/>
    </row>
    <row r="341" spans="2:12" x14ac:dyDescent="0.25">
      <c r="B341" s="64" t="str">
        <f t="shared" si="5"/>
        <v/>
      </c>
      <c r="C341" s="65" t="str">
        <f t="shared" si="4"/>
        <v/>
      </c>
      <c r="D341" s="45"/>
      <c r="E341" s="25"/>
      <c r="F341" s="23"/>
      <c r="G341" s="66"/>
      <c r="H341" s="66"/>
      <c r="I341" s="66"/>
      <c r="J341" s="66"/>
      <c r="K341" s="66"/>
      <c r="L341" s="66"/>
    </row>
    <row r="342" spans="2:12" x14ac:dyDescent="0.25">
      <c r="B342" s="64" t="str">
        <f t="shared" si="5"/>
        <v/>
      </c>
      <c r="C342" s="65" t="str">
        <f t="shared" si="4"/>
        <v/>
      </c>
      <c r="D342" s="45"/>
      <c r="E342" s="25"/>
      <c r="F342" s="23"/>
      <c r="G342" s="66"/>
      <c r="H342" s="66"/>
      <c r="I342" s="66"/>
      <c r="J342" s="66"/>
      <c r="K342" s="66"/>
      <c r="L342" s="66"/>
    </row>
    <row r="343" spans="2:12" x14ac:dyDescent="0.25">
      <c r="B343" s="64" t="str">
        <f t="shared" si="5"/>
        <v/>
      </c>
      <c r="C343" s="65" t="str">
        <f t="shared" si="4"/>
        <v/>
      </c>
      <c r="D343" s="45"/>
      <c r="E343" s="25"/>
      <c r="F343" s="21"/>
      <c r="G343" s="51"/>
      <c r="H343" s="51"/>
      <c r="I343" s="51"/>
      <c r="J343" s="51"/>
      <c r="K343" s="51"/>
      <c r="L343" s="51"/>
    </row>
    <row r="344" spans="2:12" x14ac:dyDescent="0.25">
      <c r="B344" s="64" t="str">
        <f t="shared" si="5"/>
        <v/>
      </c>
      <c r="C344" s="65" t="str">
        <f t="shared" si="4"/>
        <v/>
      </c>
      <c r="D344" s="45"/>
      <c r="E344" s="25"/>
      <c r="F344" s="21"/>
      <c r="G344" s="51"/>
      <c r="H344" s="51"/>
      <c r="I344" s="51"/>
      <c r="J344" s="51"/>
      <c r="K344" s="51"/>
      <c r="L344" s="51"/>
    </row>
    <row r="345" spans="2:12" x14ac:dyDescent="0.25">
      <c r="B345" s="64" t="str">
        <f t="shared" si="5"/>
        <v/>
      </c>
      <c r="C345" s="65" t="str">
        <f t="shared" si="4"/>
        <v/>
      </c>
      <c r="D345" s="45"/>
      <c r="E345" s="25"/>
      <c r="F345" s="23"/>
      <c r="G345" s="66"/>
      <c r="H345" s="66"/>
      <c r="I345" s="66"/>
      <c r="J345" s="66"/>
      <c r="K345" s="66"/>
      <c r="L345" s="66"/>
    </row>
    <row r="346" spans="2:12" x14ac:dyDescent="0.25">
      <c r="B346" s="64" t="str">
        <f t="shared" si="5"/>
        <v/>
      </c>
      <c r="C346" s="65" t="str">
        <f t="shared" si="4"/>
        <v/>
      </c>
      <c r="D346" s="45"/>
      <c r="E346" s="25"/>
      <c r="F346" s="23"/>
      <c r="G346" s="66"/>
      <c r="H346" s="66"/>
      <c r="I346" s="66"/>
      <c r="J346" s="66"/>
      <c r="K346" s="66"/>
      <c r="L346" s="66"/>
    </row>
    <row r="347" spans="2:12" x14ac:dyDescent="0.25">
      <c r="B347" s="64" t="str">
        <f t="shared" si="5"/>
        <v/>
      </c>
      <c r="C347" s="65" t="str">
        <f t="shared" si="4"/>
        <v/>
      </c>
      <c r="D347" s="45"/>
      <c r="E347" s="25"/>
      <c r="F347" s="23"/>
      <c r="G347" s="66"/>
      <c r="H347" s="66"/>
      <c r="I347" s="66"/>
      <c r="J347" s="66"/>
      <c r="K347" s="66"/>
      <c r="L347" s="66"/>
    </row>
    <row r="348" spans="2:12" x14ac:dyDescent="0.25">
      <c r="B348" s="64" t="str">
        <f t="shared" si="5"/>
        <v/>
      </c>
      <c r="C348" s="65" t="str">
        <f t="shared" si="4"/>
        <v/>
      </c>
      <c r="D348" s="45"/>
      <c r="E348" s="25"/>
      <c r="F348" s="23"/>
      <c r="G348" s="66"/>
      <c r="H348" s="66"/>
      <c r="I348" s="66"/>
      <c r="J348" s="66"/>
      <c r="K348" s="66"/>
      <c r="L348" s="66"/>
    </row>
    <row r="349" spans="2:12" x14ac:dyDescent="0.25">
      <c r="B349" s="64" t="str">
        <f t="shared" si="5"/>
        <v/>
      </c>
      <c r="C349" s="65" t="str">
        <f t="shared" si="4"/>
        <v/>
      </c>
      <c r="D349" s="45"/>
      <c r="E349" s="25"/>
      <c r="F349" s="21"/>
      <c r="G349" s="51"/>
      <c r="H349" s="51"/>
      <c r="I349" s="51"/>
      <c r="J349" s="51"/>
      <c r="K349" s="51"/>
      <c r="L349" s="51"/>
    </row>
    <row r="350" spans="2:12" x14ac:dyDescent="0.25">
      <c r="B350" s="64" t="str">
        <f t="shared" si="5"/>
        <v/>
      </c>
      <c r="C350" s="65" t="str">
        <f t="shared" si="4"/>
        <v/>
      </c>
      <c r="D350" s="45"/>
      <c r="E350" s="25"/>
      <c r="F350" s="21"/>
      <c r="G350" s="51"/>
      <c r="H350" s="51"/>
      <c r="I350" s="51"/>
      <c r="J350" s="51"/>
      <c r="K350" s="51"/>
      <c r="L350" s="51"/>
    </row>
    <row r="351" spans="2:12" x14ac:dyDescent="0.25">
      <c r="B351" s="64" t="str">
        <f t="shared" si="5"/>
        <v/>
      </c>
      <c r="C351" s="65" t="str">
        <f t="shared" si="4"/>
        <v/>
      </c>
      <c r="D351" s="45"/>
      <c r="E351" s="25"/>
      <c r="F351" s="23"/>
      <c r="G351" s="66"/>
      <c r="H351" s="66"/>
      <c r="I351" s="66"/>
      <c r="J351" s="66"/>
      <c r="K351" s="66"/>
      <c r="L351" s="66"/>
    </row>
    <row r="352" spans="2:12" x14ac:dyDescent="0.25">
      <c r="B352" s="64" t="str">
        <f t="shared" si="5"/>
        <v/>
      </c>
      <c r="C352" s="65" t="str">
        <f t="shared" si="4"/>
        <v/>
      </c>
      <c r="D352" s="45"/>
      <c r="E352" s="25"/>
      <c r="F352" s="23"/>
      <c r="G352" s="66"/>
      <c r="H352" s="66"/>
      <c r="I352" s="66"/>
      <c r="J352" s="66"/>
      <c r="K352" s="66"/>
      <c r="L352" s="66"/>
    </row>
    <row r="353" spans="2:12" x14ac:dyDescent="0.25">
      <c r="B353" s="64" t="str">
        <f t="shared" si="5"/>
        <v/>
      </c>
      <c r="C353" s="65" t="str">
        <f t="shared" si="4"/>
        <v/>
      </c>
      <c r="D353" s="45"/>
      <c r="E353" s="25"/>
      <c r="F353" s="23"/>
      <c r="G353" s="66"/>
      <c r="H353" s="66"/>
      <c r="I353" s="66"/>
      <c r="J353" s="66"/>
      <c r="K353" s="66"/>
      <c r="L353" s="66"/>
    </row>
    <row r="354" spans="2:12" x14ac:dyDescent="0.25">
      <c r="B354" s="64" t="str">
        <f t="shared" si="5"/>
        <v/>
      </c>
      <c r="C354" s="65" t="str">
        <f t="shared" si="4"/>
        <v/>
      </c>
      <c r="D354" s="45"/>
      <c r="E354" s="25"/>
      <c r="F354" s="23"/>
      <c r="G354" s="66"/>
      <c r="H354" s="66"/>
      <c r="I354" s="66"/>
      <c r="J354" s="66"/>
      <c r="K354" s="66"/>
      <c r="L354" s="66"/>
    </row>
    <row r="355" spans="2:12" x14ac:dyDescent="0.25">
      <c r="B355" s="64" t="str">
        <f t="shared" si="5"/>
        <v/>
      </c>
      <c r="C355" s="65" t="str">
        <f t="shared" si="4"/>
        <v/>
      </c>
      <c r="D355" s="45"/>
      <c r="E355" s="25"/>
      <c r="F355" s="21"/>
      <c r="G355" s="51"/>
      <c r="H355" s="51"/>
      <c r="I355" s="51"/>
      <c r="J355" s="51"/>
      <c r="K355" s="51"/>
      <c r="L355" s="51"/>
    </row>
    <row r="356" spans="2:12" x14ac:dyDescent="0.25">
      <c r="B356" s="64" t="str">
        <f t="shared" si="5"/>
        <v/>
      </c>
      <c r="C356" s="65" t="str">
        <f t="shared" si="4"/>
        <v/>
      </c>
      <c r="D356" s="45"/>
      <c r="E356" s="25"/>
      <c r="F356" s="21"/>
      <c r="G356" s="51"/>
      <c r="H356" s="51"/>
      <c r="I356" s="51"/>
      <c r="J356" s="51"/>
      <c r="K356" s="51"/>
      <c r="L356" s="51"/>
    </row>
    <row r="357" spans="2:12" x14ac:dyDescent="0.25">
      <c r="B357" s="64" t="str">
        <f t="shared" si="5"/>
        <v/>
      </c>
      <c r="C357" s="65" t="str">
        <f t="shared" si="4"/>
        <v/>
      </c>
      <c r="D357" s="45"/>
      <c r="E357" s="25"/>
      <c r="F357" s="23"/>
      <c r="G357" s="66"/>
      <c r="H357" s="66"/>
      <c r="I357" s="66"/>
      <c r="J357" s="66"/>
      <c r="K357" s="66"/>
      <c r="L357" s="66"/>
    </row>
    <row r="358" spans="2:12" x14ac:dyDescent="0.25">
      <c r="B358" s="64" t="str">
        <f t="shared" si="5"/>
        <v/>
      </c>
      <c r="C358" s="65" t="str">
        <f t="shared" si="4"/>
        <v/>
      </c>
      <c r="D358" s="45"/>
      <c r="E358" s="25"/>
      <c r="F358" s="23"/>
      <c r="G358" s="66"/>
      <c r="H358" s="66"/>
      <c r="I358" s="66"/>
      <c r="J358" s="66"/>
      <c r="K358" s="66"/>
      <c r="L358" s="66"/>
    </row>
    <row r="359" spans="2:12" x14ac:dyDescent="0.25">
      <c r="B359" s="64" t="str">
        <f t="shared" si="5"/>
        <v/>
      </c>
      <c r="C359" s="65" t="str">
        <f t="shared" si="4"/>
        <v/>
      </c>
      <c r="D359" s="45"/>
      <c r="E359" s="25"/>
      <c r="F359" s="23"/>
      <c r="G359" s="66"/>
      <c r="H359" s="66"/>
      <c r="I359" s="66"/>
      <c r="J359" s="66"/>
      <c r="K359" s="66"/>
      <c r="L359" s="66"/>
    </row>
    <row r="360" spans="2:12" x14ac:dyDescent="0.25">
      <c r="B360" s="64" t="str">
        <f t="shared" si="5"/>
        <v/>
      </c>
      <c r="C360" s="65" t="str">
        <f t="shared" ref="C360:C387" si="6">+IF(C276="","",C276)</f>
        <v/>
      </c>
      <c r="D360" s="45"/>
      <c r="E360" s="25"/>
      <c r="F360" s="23"/>
      <c r="G360" s="66"/>
      <c r="H360" s="66"/>
      <c r="I360" s="66"/>
      <c r="J360" s="66"/>
      <c r="K360" s="66"/>
      <c r="L360" s="66"/>
    </row>
    <row r="361" spans="2:12" x14ac:dyDescent="0.25">
      <c r="B361" s="64" t="str">
        <f t="shared" si="5"/>
        <v/>
      </c>
      <c r="C361" s="65" t="str">
        <f t="shared" si="6"/>
        <v/>
      </c>
      <c r="D361" s="45"/>
      <c r="E361" s="25"/>
      <c r="F361" s="21"/>
      <c r="G361" s="51"/>
      <c r="H361" s="51"/>
      <c r="I361" s="51"/>
      <c r="J361" s="51"/>
      <c r="K361" s="51"/>
      <c r="L361" s="51"/>
    </row>
    <row r="362" spans="2:12" x14ac:dyDescent="0.25">
      <c r="B362" s="64" t="str">
        <f t="shared" si="5"/>
        <v/>
      </c>
      <c r="C362" s="65" t="str">
        <f t="shared" si="6"/>
        <v/>
      </c>
      <c r="D362" s="45"/>
      <c r="E362" s="25"/>
      <c r="F362" s="21"/>
      <c r="G362" s="51"/>
      <c r="H362" s="51"/>
      <c r="I362" s="51"/>
      <c r="J362" s="51"/>
      <c r="K362" s="51"/>
      <c r="L362" s="51"/>
    </row>
    <row r="363" spans="2:12" x14ac:dyDescent="0.25">
      <c r="B363" s="64" t="str">
        <f t="shared" si="5"/>
        <v/>
      </c>
      <c r="C363" s="65" t="str">
        <f t="shared" si="6"/>
        <v/>
      </c>
      <c r="D363" s="45"/>
      <c r="E363" s="25"/>
      <c r="F363" s="23"/>
      <c r="G363" s="66"/>
      <c r="H363" s="66"/>
      <c r="I363" s="66"/>
      <c r="J363" s="66"/>
      <c r="K363" s="66"/>
      <c r="L363" s="66"/>
    </row>
    <row r="364" spans="2:12" x14ac:dyDescent="0.25">
      <c r="B364" s="64" t="str">
        <f t="shared" si="5"/>
        <v/>
      </c>
      <c r="C364" s="65" t="str">
        <f t="shared" si="6"/>
        <v/>
      </c>
      <c r="D364" s="45"/>
      <c r="E364" s="25"/>
      <c r="F364" s="23"/>
      <c r="G364" s="66"/>
      <c r="H364" s="66"/>
      <c r="I364" s="66"/>
      <c r="J364" s="66"/>
      <c r="K364" s="66"/>
      <c r="L364" s="66"/>
    </row>
    <row r="365" spans="2:12" x14ac:dyDescent="0.25">
      <c r="B365" s="64" t="str">
        <f t="shared" si="5"/>
        <v/>
      </c>
      <c r="C365" s="65" t="str">
        <f t="shared" si="6"/>
        <v/>
      </c>
      <c r="D365" s="45"/>
      <c r="E365" s="25"/>
      <c r="F365" s="23"/>
      <c r="G365" s="66"/>
      <c r="H365" s="66"/>
      <c r="I365" s="66"/>
      <c r="J365" s="66"/>
      <c r="K365" s="66"/>
      <c r="L365" s="66"/>
    </row>
    <row r="366" spans="2:12" x14ac:dyDescent="0.25">
      <c r="B366" s="64" t="str">
        <f t="shared" si="5"/>
        <v/>
      </c>
      <c r="C366" s="65" t="str">
        <f t="shared" si="6"/>
        <v/>
      </c>
      <c r="D366" s="45"/>
      <c r="E366" s="25"/>
      <c r="F366" s="23"/>
      <c r="G366" s="66"/>
      <c r="H366" s="66"/>
      <c r="I366" s="66"/>
      <c r="J366" s="66"/>
      <c r="K366" s="66"/>
      <c r="L366" s="66"/>
    </row>
    <row r="367" spans="2:12" x14ac:dyDescent="0.25">
      <c r="B367" s="64" t="str">
        <f t="shared" si="5"/>
        <v/>
      </c>
      <c r="C367" s="65" t="str">
        <f t="shared" si="6"/>
        <v/>
      </c>
      <c r="D367" s="45"/>
      <c r="E367" s="25"/>
      <c r="F367" s="21"/>
      <c r="G367" s="51"/>
      <c r="H367" s="51"/>
      <c r="I367" s="51"/>
      <c r="J367" s="51"/>
      <c r="K367" s="51"/>
      <c r="L367" s="51"/>
    </row>
    <row r="368" spans="2:12" x14ac:dyDescent="0.25">
      <c r="B368" s="64" t="str">
        <f t="shared" si="5"/>
        <v/>
      </c>
      <c r="C368" s="65" t="str">
        <f t="shared" si="6"/>
        <v/>
      </c>
      <c r="D368" s="45"/>
      <c r="E368" s="25"/>
      <c r="F368" s="21"/>
      <c r="G368" s="51"/>
      <c r="H368" s="51"/>
      <c r="I368" s="51"/>
      <c r="J368" s="51"/>
      <c r="K368" s="51"/>
      <c r="L368" s="51"/>
    </row>
    <row r="369" spans="2:12" x14ac:dyDescent="0.25">
      <c r="B369" s="64" t="str">
        <f t="shared" si="5"/>
        <v/>
      </c>
      <c r="C369" s="65" t="str">
        <f t="shared" si="6"/>
        <v/>
      </c>
      <c r="D369" s="45"/>
      <c r="E369" s="25"/>
      <c r="F369" s="23"/>
      <c r="G369" s="66"/>
      <c r="H369" s="66"/>
      <c r="I369" s="66"/>
      <c r="J369" s="66"/>
      <c r="K369" s="66"/>
      <c r="L369" s="66"/>
    </row>
    <row r="370" spans="2:12" x14ac:dyDescent="0.25">
      <c r="B370" s="64" t="str">
        <f t="shared" si="5"/>
        <v/>
      </c>
      <c r="C370" s="65" t="str">
        <f t="shared" si="6"/>
        <v/>
      </c>
      <c r="D370" s="45"/>
      <c r="E370" s="25"/>
      <c r="F370" s="23"/>
      <c r="G370" s="66"/>
      <c r="H370" s="66"/>
      <c r="I370" s="66"/>
      <c r="J370" s="66"/>
      <c r="K370" s="66"/>
      <c r="L370" s="66"/>
    </row>
    <row r="371" spans="2:12" x14ac:dyDescent="0.25">
      <c r="B371" s="64" t="str">
        <f t="shared" si="5"/>
        <v/>
      </c>
      <c r="C371" s="65" t="str">
        <f t="shared" si="6"/>
        <v/>
      </c>
      <c r="D371" s="45"/>
      <c r="E371" s="25"/>
      <c r="F371" s="23"/>
      <c r="G371" s="66"/>
      <c r="H371" s="66"/>
      <c r="I371" s="66"/>
      <c r="J371" s="66"/>
      <c r="K371" s="66"/>
      <c r="L371" s="66"/>
    </row>
    <row r="372" spans="2:12" x14ac:dyDescent="0.25">
      <c r="B372" s="64" t="str">
        <f t="shared" si="5"/>
        <v/>
      </c>
      <c r="C372" s="65" t="str">
        <f t="shared" si="6"/>
        <v/>
      </c>
      <c r="D372" s="45"/>
      <c r="E372" s="25"/>
      <c r="F372" s="23"/>
      <c r="G372" s="66"/>
      <c r="H372" s="66"/>
      <c r="I372" s="66"/>
      <c r="J372" s="66"/>
      <c r="K372" s="66"/>
      <c r="L372" s="66"/>
    </row>
    <row r="373" spans="2:12" x14ac:dyDescent="0.25">
      <c r="B373" s="64" t="str">
        <f t="shared" si="5"/>
        <v/>
      </c>
      <c r="C373" s="65" t="str">
        <f t="shared" si="6"/>
        <v/>
      </c>
      <c r="D373" s="45"/>
      <c r="E373" s="25"/>
      <c r="F373" s="21"/>
      <c r="G373" s="51"/>
      <c r="H373" s="51"/>
      <c r="I373" s="51"/>
      <c r="J373" s="51"/>
      <c r="K373" s="51"/>
      <c r="L373" s="51"/>
    </row>
    <row r="374" spans="2:12" x14ac:dyDescent="0.25">
      <c r="B374" s="64" t="str">
        <f t="shared" si="5"/>
        <v/>
      </c>
      <c r="C374" s="65" t="str">
        <f t="shared" si="6"/>
        <v/>
      </c>
      <c r="D374" s="45"/>
      <c r="E374" s="25"/>
      <c r="F374" s="21"/>
      <c r="G374" s="51"/>
      <c r="H374" s="51"/>
      <c r="I374" s="51"/>
      <c r="J374" s="51"/>
      <c r="K374" s="51"/>
      <c r="L374" s="51"/>
    </row>
    <row r="375" spans="2:12" x14ac:dyDescent="0.25">
      <c r="B375" s="64" t="str">
        <f t="shared" si="5"/>
        <v/>
      </c>
      <c r="C375" s="65" t="str">
        <f t="shared" si="6"/>
        <v/>
      </c>
      <c r="D375" s="45"/>
      <c r="E375" s="25"/>
      <c r="F375" s="23"/>
      <c r="G375" s="66"/>
      <c r="H375" s="66"/>
      <c r="I375" s="66"/>
      <c r="J375" s="66"/>
      <c r="K375" s="66"/>
      <c r="L375" s="66"/>
    </row>
    <row r="376" spans="2:12" x14ac:dyDescent="0.25">
      <c r="B376" s="64" t="str">
        <f t="shared" si="5"/>
        <v/>
      </c>
      <c r="C376" s="65" t="str">
        <f t="shared" si="6"/>
        <v/>
      </c>
      <c r="D376" s="45"/>
      <c r="E376" s="25"/>
      <c r="F376" s="23"/>
      <c r="G376" s="66"/>
      <c r="H376" s="66"/>
      <c r="I376" s="66"/>
      <c r="J376" s="66"/>
      <c r="K376" s="66"/>
      <c r="L376" s="66"/>
    </row>
    <row r="377" spans="2:12" x14ac:dyDescent="0.25">
      <c r="B377" s="64" t="str">
        <f t="shared" si="5"/>
        <v/>
      </c>
      <c r="C377" s="65" t="str">
        <f t="shared" si="6"/>
        <v/>
      </c>
      <c r="D377" s="45"/>
      <c r="E377" s="25"/>
      <c r="F377" s="23"/>
      <c r="G377" s="66"/>
      <c r="H377" s="66"/>
      <c r="I377" s="66"/>
      <c r="J377" s="66"/>
      <c r="K377" s="66"/>
      <c r="L377" s="66"/>
    </row>
    <row r="378" spans="2:12" x14ac:dyDescent="0.25">
      <c r="B378" s="64" t="str">
        <f t="shared" si="5"/>
        <v/>
      </c>
      <c r="C378" s="65" t="str">
        <f t="shared" si="6"/>
        <v/>
      </c>
      <c r="D378" s="45"/>
      <c r="E378" s="25"/>
      <c r="F378" s="23"/>
      <c r="G378" s="66"/>
      <c r="H378" s="66"/>
      <c r="I378" s="66"/>
      <c r="J378" s="66"/>
      <c r="K378" s="66"/>
      <c r="L378" s="66"/>
    </row>
    <row r="379" spans="2:12" x14ac:dyDescent="0.25">
      <c r="B379" s="64" t="str">
        <f t="shared" si="5"/>
        <v/>
      </c>
      <c r="C379" s="65" t="str">
        <f t="shared" si="6"/>
        <v/>
      </c>
      <c r="D379" s="45"/>
      <c r="E379" s="25"/>
      <c r="F379" s="21"/>
      <c r="G379" s="51"/>
      <c r="H379" s="51"/>
      <c r="I379" s="51"/>
      <c r="J379" s="51"/>
      <c r="K379" s="51"/>
      <c r="L379" s="51"/>
    </row>
    <row r="380" spans="2:12" x14ac:dyDescent="0.25">
      <c r="B380" s="64" t="str">
        <f t="shared" si="5"/>
        <v/>
      </c>
      <c r="C380" s="65" t="str">
        <f t="shared" si="6"/>
        <v/>
      </c>
      <c r="D380" s="45"/>
      <c r="E380" s="25"/>
      <c r="F380" s="21"/>
      <c r="G380" s="51"/>
      <c r="H380" s="51"/>
      <c r="I380" s="51"/>
      <c r="J380" s="51"/>
      <c r="K380" s="51"/>
      <c r="L380" s="51"/>
    </row>
    <row r="381" spans="2:12" x14ac:dyDescent="0.25">
      <c r="B381" s="64" t="str">
        <f t="shared" si="5"/>
        <v/>
      </c>
      <c r="C381" s="65" t="str">
        <f t="shared" si="6"/>
        <v/>
      </c>
      <c r="D381" s="45"/>
      <c r="E381" s="25"/>
      <c r="F381" s="23"/>
      <c r="G381" s="66"/>
      <c r="H381" s="66"/>
      <c r="I381" s="66"/>
      <c r="J381" s="66"/>
      <c r="K381" s="66"/>
      <c r="L381" s="66"/>
    </row>
    <row r="382" spans="2:12" x14ac:dyDescent="0.25">
      <c r="B382" s="64" t="str">
        <f t="shared" si="5"/>
        <v/>
      </c>
      <c r="C382" s="65" t="str">
        <f t="shared" si="6"/>
        <v/>
      </c>
      <c r="D382" s="45"/>
      <c r="E382" s="25"/>
      <c r="F382" s="23"/>
      <c r="G382" s="66"/>
      <c r="H382" s="66"/>
      <c r="I382" s="66"/>
      <c r="J382" s="66"/>
      <c r="K382" s="66"/>
      <c r="L382" s="66"/>
    </row>
    <row r="383" spans="2:12" x14ac:dyDescent="0.25">
      <c r="B383" s="64" t="str">
        <f t="shared" si="5"/>
        <v/>
      </c>
      <c r="C383" s="65" t="str">
        <f t="shared" si="6"/>
        <v/>
      </c>
      <c r="D383" s="45"/>
      <c r="E383" s="25"/>
      <c r="F383" s="23"/>
      <c r="G383" s="66"/>
      <c r="H383" s="66"/>
      <c r="I383" s="66"/>
      <c r="J383" s="66"/>
      <c r="K383" s="66"/>
      <c r="L383" s="66"/>
    </row>
    <row r="384" spans="2:12" x14ac:dyDescent="0.25">
      <c r="B384" s="64" t="str">
        <f t="shared" si="5"/>
        <v/>
      </c>
      <c r="C384" s="65" t="str">
        <f t="shared" si="6"/>
        <v/>
      </c>
      <c r="D384" s="45"/>
      <c r="E384" s="25"/>
      <c r="F384" s="23"/>
      <c r="G384" s="66"/>
      <c r="H384" s="66"/>
      <c r="I384" s="66"/>
      <c r="J384" s="66"/>
      <c r="K384" s="66"/>
      <c r="L384" s="66"/>
    </row>
    <row r="385" spans="2:12" x14ac:dyDescent="0.25">
      <c r="B385" s="64" t="str">
        <f t="shared" si="5"/>
        <v/>
      </c>
      <c r="C385" s="65" t="str">
        <f t="shared" si="6"/>
        <v/>
      </c>
      <c r="D385" s="45"/>
      <c r="E385" s="25"/>
      <c r="F385" s="21"/>
      <c r="G385" s="51"/>
      <c r="H385" s="51"/>
      <c r="I385" s="51"/>
      <c r="J385" s="51"/>
      <c r="K385" s="51"/>
      <c r="L385" s="51"/>
    </row>
    <row r="386" spans="2:12" x14ac:dyDescent="0.25">
      <c r="B386" s="64" t="str">
        <f t="shared" si="5"/>
        <v/>
      </c>
      <c r="C386" s="65" t="str">
        <f t="shared" si="6"/>
        <v/>
      </c>
      <c r="D386" s="45"/>
      <c r="E386" s="25"/>
      <c r="F386" s="21"/>
      <c r="G386" s="51"/>
      <c r="H386" s="51"/>
      <c r="I386" s="51"/>
      <c r="J386" s="51"/>
      <c r="K386" s="51"/>
      <c r="L386" s="51"/>
    </row>
    <row r="387" spans="2:12" x14ac:dyDescent="0.25">
      <c r="B387" s="64" t="str">
        <f t="shared" si="5"/>
        <v/>
      </c>
      <c r="C387" s="65" t="str">
        <f t="shared" si="6"/>
        <v/>
      </c>
      <c r="D387" s="45"/>
      <c r="E387" s="25"/>
      <c r="F387" s="23"/>
      <c r="G387" s="66"/>
      <c r="H387" s="66"/>
      <c r="I387" s="66"/>
      <c r="J387" s="66"/>
      <c r="K387" s="66"/>
      <c r="L387" s="66"/>
    </row>
    <row r="388" spans="2:12" x14ac:dyDescent="0.25">
      <c r="B388" s="64" t="str">
        <f t="shared" si="5"/>
        <v/>
      </c>
      <c r="C388" s="65" t="str">
        <f t="shared" ref="C388:C406" si="7">+IF(C305="","",C305)</f>
        <v/>
      </c>
      <c r="D388" s="45"/>
      <c r="E388" s="25"/>
      <c r="F388" s="23"/>
      <c r="G388" s="66"/>
      <c r="H388" s="66"/>
      <c r="I388" s="66"/>
      <c r="J388" s="66"/>
      <c r="K388" s="66"/>
      <c r="L388" s="66"/>
    </row>
    <row r="389" spans="2:12" x14ac:dyDescent="0.25">
      <c r="B389" s="64" t="str">
        <f t="shared" si="5"/>
        <v/>
      </c>
      <c r="C389" s="65" t="str">
        <f t="shared" si="7"/>
        <v/>
      </c>
      <c r="D389" s="45"/>
      <c r="E389" s="25"/>
      <c r="F389" s="23"/>
      <c r="G389" s="66"/>
      <c r="H389" s="66"/>
      <c r="I389" s="66"/>
      <c r="J389" s="66"/>
      <c r="K389" s="66"/>
      <c r="L389" s="66"/>
    </row>
    <row r="390" spans="2:12" x14ac:dyDescent="0.25">
      <c r="B390" s="64" t="str">
        <f t="shared" si="5"/>
        <v/>
      </c>
      <c r="C390" s="65" t="str">
        <f t="shared" si="7"/>
        <v/>
      </c>
      <c r="D390" s="45"/>
      <c r="E390" s="25"/>
      <c r="F390" s="23"/>
      <c r="G390" s="66"/>
      <c r="H390" s="66"/>
      <c r="I390" s="66"/>
      <c r="J390" s="66"/>
      <c r="K390" s="66"/>
      <c r="L390" s="66"/>
    </row>
    <row r="391" spans="2:12" x14ac:dyDescent="0.25">
      <c r="B391" s="64" t="str">
        <f t="shared" si="5"/>
        <v/>
      </c>
      <c r="C391" s="65" t="str">
        <f t="shared" si="7"/>
        <v/>
      </c>
      <c r="D391" s="45"/>
      <c r="E391" s="25"/>
      <c r="F391" s="21"/>
      <c r="G391" s="51"/>
      <c r="H391" s="51"/>
      <c r="I391" s="51"/>
      <c r="J391" s="51"/>
      <c r="K391" s="51"/>
      <c r="L391" s="51"/>
    </row>
    <row r="392" spans="2:12" x14ac:dyDescent="0.25">
      <c r="B392" s="64" t="str">
        <f t="shared" si="5"/>
        <v/>
      </c>
      <c r="C392" s="65" t="str">
        <f t="shared" si="7"/>
        <v/>
      </c>
      <c r="D392" s="45"/>
      <c r="E392" s="25"/>
      <c r="F392" s="21"/>
      <c r="G392" s="51"/>
      <c r="H392" s="51"/>
      <c r="I392" s="51"/>
      <c r="J392" s="51"/>
      <c r="K392" s="51"/>
      <c r="L392" s="51"/>
    </row>
    <row r="393" spans="2:12" x14ac:dyDescent="0.25">
      <c r="B393" s="64" t="str">
        <f t="shared" ref="B393:B406" si="8">+IF(B309="","",B309)</f>
        <v/>
      </c>
      <c r="C393" s="65" t="str">
        <f t="shared" si="7"/>
        <v/>
      </c>
      <c r="D393" s="45"/>
      <c r="E393" s="25"/>
      <c r="F393" s="23"/>
      <c r="G393" s="66"/>
      <c r="H393" s="66"/>
      <c r="I393" s="66"/>
      <c r="J393" s="66"/>
      <c r="K393" s="66"/>
      <c r="L393" s="66"/>
    </row>
    <row r="394" spans="2:12" x14ac:dyDescent="0.25">
      <c r="B394" s="64" t="str">
        <f t="shared" si="8"/>
        <v/>
      </c>
      <c r="C394" s="65" t="str">
        <f t="shared" si="7"/>
        <v/>
      </c>
      <c r="D394" s="45"/>
      <c r="E394" s="25"/>
      <c r="F394" s="23"/>
      <c r="G394" s="66"/>
      <c r="H394" s="66"/>
      <c r="I394" s="66"/>
      <c r="J394" s="66"/>
      <c r="K394" s="66"/>
      <c r="L394" s="66"/>
    </row>
    <row r="395" spans="2:12" x14ac:dyDescent="0.25">
      <c r="B395" s="64" t="str">
        <f t="shared" si="8"/>
        <v/>
      </c>
      <c r="C395" s="65" t="str">
        <f t="shared" si="7"/>
        <v/>
      </c>
      <c r="D395" s="45"/>
      <c r="E395" s="25"/>
      <c r="F395" s="23"/>
      <c r="G395" s="66"/>
      <c r="H395" s="66"/>
      <c r="I395" s="66"/>
      <c r="J395" s="66"/>
      <c r="K395" s="66"/>
      <c r="L395" s="66"/>
    </row>
    <row r="396" spans="2:12" x14ac:dyDescent="0.25">
      <c r="B396" s="64" t="str">
        <f t="shared" si="8"/>
        <v/>
      </c>
      <c r="C396" s="65" t="str">
        <f t="shared" si="7"/>
        <v/>
      </c>
      <c r="D396" s="45"/>
      <c r="E396" s="25"/>
      <c r="F396" s="23"/>
      <c r="G396" s="66"/>
      <c r="H396" s="66"/>
      <c r="I396" s="66"/>
      <c r="J396" s="66"/>
      <c r="K396" s="66"/>
      <c r="L396" s="66"/>
    </row>
    <row r="397" spans="2:12" x14ac:dyDescent="0.25">
      <c r="B397" s="64" t="str">
        <f t="shared" si="8"/>
        <v/>
      </c>
      <c r="C397" s="65" t="str">
        <f t="shared" si="7"/>
        <v/>
      </c>
      <c r="D397" s="45"/>
      <c r="E397" s="25"/>
      <c r="F397" s="21"/>
      <c r="G397" s="51"/>
      <c r="H397" s="51"/>
      <c r="I397" s="51"/>
      <c r="J397" s="51"/>
      <c r="K397" s="51"/>
      <c r="L397" s="51"/>
    </row>
    <row r="398" spans="2:12" x14ac:dyDescent="0.25">
      <c r="B398" s="64" t="str">
        <f t="shared" si="8"/>
        <v/>
      </c>
      <c r="C398" s="65" t="str">
        <f t="shared" si="7"/>
        <v/>
      </c>
      <c r="D398" s="45"/>
      <c r="E398" s="25"/>
      <c r="F398" s="21"/>
      <c r="G398" s="51"/>
      <c r="H398" s="51"/>
      <c r="I398" s="51"/>
      <c r="J398" s="51"/>
      <c r="K398" s="51"/>
      <c r="L398" s="51"/>
    </row>
    <row r="399" spans="2:12" x14ac:dyDescent="0.25">
      <c r="B399" s="64" t="str">
        <f t="shared" si="8"/>
        <v/>
      </c>
      <c r="C399" s="65" t="str">
        <f t="shared" si="7"/>
        <v/>
      </c>
      <c r="D399" s="45"/>
      <c r="E399" s="25"/>
      <c r="F399" s="23"/>
      <c r="G399" s="66"/>
      <c r="H399" s="66"/>
      <c r="I399" s="66"/>
      <c r="J399" s="66"/>
      <c r="K399" s="66"/>
      <c r="L399" s="66"/>
    </row>
    <row r="400" spans="2:12" x14ac:dyDescent="0.25">
      <c r="B400" s="64" t="str">
        <f t="shared" si="8"/>
        <v/>
      </c>
      <c r="C400" s="65" t="str">
        <f t="shared" si="7"/>
        <v/>
      </c>
      <c r="D400" s="45"/>
      <c r="E400" s="25"/>
      <c r="F400" s="23"/>
      <c r="G400" s="66"/>
      <c r="H400" s="66"/>
      <c r="I400" s="66"/>
      <c r="J400" s="66"/>
      <c r="K400" s="66"/>
      <c r="L400" s="66"/>
    </row>
    <row r="401" spans="2:13" x14ac:dyDescent="0.25">
      <c r="B401" s="64" t="str">
        <f t="shared" si="8"/>
        <v/>
      </c>
      <c r="C401" s="65" t="str">
        <f t="shared" si="7"/>
        <v/>
      </c>
      <c r="D401" s="45"/>
      <c r="E401" s="25"/>
      <c r="F401" s="23"/>
      <c r="G401" s="66"/>
      <c r="H401" s="66"/>
      <c r="I401" s="66"/>
      <c r="J401" s="66"/>
      <c r="K401" s="66"/>
      <c r="L401" s="66"/>
    </row>
    <row r="402" spans="2:13" x14ac:dyDescent="0.25">
      <c r="B402" s="64" t="str">
        <f t="shared" si="8"/>
        <v/>
      </c>
      <c r="C402" s="65" t="str">
        <f t="shared" si="7"/>
        <v/>
      </c>
      <c r="D402" s="45"/>
      <c r="E402" s="25"/>
      <c r="F402" s="23"/>
      <c r="G402" s="66"/>
      <c r="H402" s="66"/>
      <c r="I402" s="66"/>
      <c r="J402" s="66"/>
      <c r="K402" s="66"/>
      <c r="L402" s="66"/>
    </row>
    <row r="403" spans="2:13" x14ac:dyDescent="0.25">
      <c r="B403" s="64" t="str">
        <f t="shared" si="8"/>
        <v/>
      </c>
      <c r="C403" s="65" t="str">
        <f t="shared" si="7"/>
        <v/>
      </c>
      <c r="D403" s="36"/>
      <c r="E403" s="21"/>
      <c r="F403" s="21"/>
      <c r="G403" s="51"/>
      <c r="H403" s="51"/>
      <c r="I403" s="51"/>
      <c r="J403" s="51"/>
      <c r="K403" s="51"/>
      <c r="L403" s="51"/>
    </row>
    <row r="404" spans="2:13" x14ac:dyDescent="0.25">
      <c r="B404" s="64" t="str">
        <f t="shared" si="8"/>
        <v/>
      </c>
      <c r="C404" s="65" t="str">
        <f t="shared" si="7"/>
        <v/>
      </c>
      <c r="D404" s="36"/>
      <c r="E404" s="21"/>
      <c r="F404" s="21"/>
      <c r="G404" s="51"/>
      <c r="H404" s="51"/>
      <c r="I404" s="51"/>
      <c r="J404" s="51"/>
      <c r="K404" s="51"/>
      <c r="L404" s="51"/>
    </row>
    <row r="405" spans="2:13" x14ac:dyDescent="0.25">
      <c r="B405" s="64" t="str">
        <f t="shared" si="8"/>
        <v/>
      </c>
      <c r="C405" s="65" t="str">
        <f t="shared" si="7"/>
        <v/>
      </c>
      <c r="D405" s="36"/>
      <c r="E405" s="23"/>
      <c r="F405" s="23"/>
      <c r="G405" s="66"/>
      <c r="H405" s="66"/>
      <c r="I405" s="66"/>
      <c r="J405" s="66"/>
      <c r="K405" s="66"/>
      <c r="L405" s="66"/>
    </row>
    <row r="406" spans="2:13" x14ac:dyDescent="0.25">
      <c r="B406" s="64" t="str">
        <f t="shared" si="8"/>
        <v/>
      </c>
      <c r="C406" s="65" t="str">
        <f t="shared" si="7"/>
        <v/>
      </c>
      <c r="D406" s="36"/>
      <c r="E406" s="23"/>
      <c r="F406" s="23"/>
      <c r="G406" s="66"/>
      <c r="H406" s="66"/>
      <c r="I406" s="66"/>
      <c r="J406" s="66"/>
      <c r="K406" s="66"/>
      <c r="L406" s="66"/>
    </row>
    <row r="408" spans="2:13" ht="45.95" customHeight="1" x14ac:dyDescent="0.25">
      <c r="B408" s="174" t="s">
        <v>29</v>
      </c>
      <c r="C408" s="174"/>
      <c r="D408" s="174"/>
      <c r="E408" s="174"/>
      <c r="F408" s="174"/>
      <c r="G408" s="174"/>
      <c r="H408" s="52"/>
      <c r="I408" s="52"/>
      <c r="J408" s="52"/>
      <c r="K408" s="52"/>
      <c r="L408" s="52"/>
    </row>
    <row r="409" spans="2:13" x14ac:dyDescent="0.25">
      <c r="B409" s="146"/>
      <c r="C409" s="146"/>
      <c r="D409" s="146"/>
      <c r="E409" s="146"/>
      <c r="F409" s="146"/>
    </row>
    <row r="410" spans="2:13" ht="36" customHeight="1" x14ac:dyDescent="0.25">
      <c r="B410" s="56" t="s">
        <v>23</v>
      </c>
      <c r="C410" s="147" t="s">
        <v>24</v>
      </c>
      <c r="D410" s="56" t="s">
        <v>30</v>
      </c>
      <c r="E410" s="147" t="s">
        <v>31</v>
      </c>
      <c r="F410" s="56" t="s">
        <v>32</v>
      </c>
      <c r="G410" s="56" t="s">
        <v>33</v>
      </c>
      <c r="H410" s="63"/>
      <c r="I410" s="63"/>
      <c r="J410" s="63"/>
      <c r="K410" s="63"/>
      <c r="L410" s="63"/>
      <c r="M410" s="63"/>
    </row>
    <row r="411" spans="2:13" x14ac:dyDescent="0.25">
      <c r="B411" s="64" t="str">
        <f>+IF(B244="","",B244)</f>
        <v/>
      </c>
      <c r="C411" s="65" t="str">
        <f t="shared" ref="C411:C442" si="9">+IF(C244="","",C244)</f>
        <v/>
      </c>
      <c r="D411" s="21"/>
      <c r="E411" s="21"/>
      <c r="F411" s="21"/>
      <c r="G411" s="21"/>
      <c r="H411" s="66"/>
      <c r="I411" s="66"/>
      <c r="J411" s="66"/>
      <c r="K411" s="66"/>
      <c r="L411" s="66"/>
      <c r="M411" s="66"/>
    </row>
    <row r="412" spans="2:13" x14ac:dyDescent="0.25">
      <c r="B412" s="64" t="str">
        <f t="shared" ref="B412:B475" si="10">+IF(B245="","",B245)</f>
        <v/>
      </c>
      <c r="C412" s="65" t="str">
        <f t="shared" si="9"/>
        <v/>
      </c>
      <c r="D412" s="21"/>
      <c r="E412" s="21"/>
      <c r="F412" s="21"/>
      <c r="G412" s="21"/>
      <c r="H412" s="66"/>
      <c r="I412" s="66"/>
      <c r="J412" s="66"/>
      <c r="K412" s="66"/>
      <c r="L412" s="66"/>
      <c r="M412" s="66"/>
    </row>
    <row r="413" spans="2:13" x14ac:dyDescent="0.25">
      <c r="B413" s="64" t="str">
        <f t="shared" si="10"/>
        <v/>
      </c>
      <c r="C413" s="65" t="str">
        <f t="shared" si="9"/>
        <v/>
      </c>
      <c r="D413" s="23"/>
      <c r="E413" s="23"/>
      <c r="F413" s="23"/>
      <c r="G413" s="23"/>
      <c r="H413" s="51"/>
      <c r="I413" s="51"/>
      <c r="J413" s="51"/>
      <c r="K413" s="51"/>
      <c r="L413" s="51"/>
      <c r="M413" s="51"/>
    </row>
    <row r="414" spans="2:13" x14ac:dyDescent="0.25">
      <c r="B414" s="64" t="str">
        <f t="shared" si="10"/>
        <v/>
      </c>
      <c r="C414" s="65" t="str">
        <f t="shared" si="9"/>
        <v/>
      </c>
      <c r="D414" s="21"/>
      <c r="E414" s="21"/>
      <c r="F414" s="21"/>
      <c r="G414" s="21"/>
      <c r="H414" s="51"/>
      <c r="I414" s="51"/>
      <c r="J414" s="51"/>
      <c r="K414" s="51"/>
      <c r="L414" s="51"/>
      <c r="M414" s="51"/>
    </row>
    <row r="415" spans="2:13" x14ac:dyDescent="0.25">
      <c r="B415" s="64" t="str">
        <f t="shared" si="10"/>
        <v/>
      </c>
      <c r="C415" s="65" t="str">
        <f t="shared" si="9"/>
        <v/>
      </c>
      <c r="D415" s="21"/>
      <c r="E415" s="21"/>
      <c r="F415" s="21"/>
      <c r="G415" s="21"/>
      <c r="H415" s="66"/>
      <c r="I415" s="66"/>
      <c r="J415" s="66"/>
      <c r="K415" s="66"/>
      <c r="L415" s="66"/>
      <c r="M415" s="66"/>
    </row>
    <row r="416" spans="2:13" x14ac:dyDescent="0.25">
      <c r="B416" s="64" t="str">
        <f t="shared" si="10"/>
        <v/>
      </c>
      <c r="C416" s="65" t="str">
        <f t="shared" si="9"/>
        <v/>
      </c>
      <c r="D416" s="23"/>
      <c r="E416" s="23"/>
      <c r="F416" s="23"/>
      <c r="G416" s="23"/>
      <c r="H416" s="51"/>
      <c r="I416" s="51"/>
      <c r="J416" s="51"/>
      <c r="K416" s="51"/>
      <c r="L416" s="51"/>
      <c r="M416" s="51"/>
    </row>
    <row r="417" spans="2:13" x14ac:dyDescent="0.25">
      <c r="B417" s="64" t="str">
        <f t="shared" si="10"/>
        <v/>
      </c>
      <c r="C417" s="65" t="str">
        <f t="shared" si="9"/>
        <v/>
      </c>
      <c r="D417" s="21"/>
      <c r="E417" s="21"/>
      <c r="F417" s="21"/>
      <c r="G417" s="21"/>
      <c r="H417" s="51"/>
      <c r="I417" s="51"/>
      <c r="J417" s="51"/>
      <c r="K417" s="51"/>
      <c r="L417" s="51"/>
      <c r="M417" s="51"/>
    </row>
    <row r="418" spans="2:13" x14ac:dyDescent="0.25">
      <c r="B418" s="64" t="str">
        <f t="shared" si="10"/>
        <v/>
      </c>
      <c r="C418" s="65" t="str">
        <f t="shared" si="9"/>
        <v/>
      </c>
      <c r="D418" s="21"/>
      <c r="E418" s="21"/>
      <c r="F418" s="21"/>
      <c r="G418" s="21"/>
      <c r="H418" s="66"/>
      <c r="I418" s="66"/>
      <c r="J418" s="66"/>
      <c r="K418" s="66"/>
      <c r="L418" s="66"/>
      <c r="M418" s="66"/>
    </row>
    <row r="419" spans="2:13" x14ac:dyDescent="0.25">
      <c r="B419" s="64" t="str">
        <f t="shared" si="10"/>
        <v/>
      </c>
      <c r="C419" s="65" t="str">
        <f t="shared" si="9"/>
        <v/>
      </c>
      <c r="D419" s="23"/>
      <c r="E419" s="23"/>
      <c r="F419" s="23"/>
      <c r="G419" s="23"/>
      <c r="H419" s="51"/>
      <c r="I419" s="51"/>
      <c r="J419" s="51"/>
      <c r="K419" s="51"/>
      <c r="L419" s="51"/>
      <c r="M419" s="51"/>
    </row>
    <row r="420" spans="2:13" x14ac:dyDescent="0.25">
      <c r="B420" s="64" t="str">
        <f t="shared" si="10"/>
        <v/>
      </c>
      <c r="C420" s="65" t="str">
        <f t="shared" si="9"/>
        <v/>
      </c>
      <c r="D420" s="21"/>
      <c r="E420" s="21"/>
      <c r="F420" s="21"/>
      <c r="G420" s="21"/>
      <c r="H420" s="51"/>
      <c r="I420" s="51"/>
      <c r="J420" s="51"/>
      <c r="K420" s="51"/>
      <c r="L420" s="51"/>
      <c r="M420" s="51"/>
    </row>
    <row r="421" spans="2:13" x14ac:dyDescent="0.25">
      <c r="B421" s="64" t="str">
        <f t="shared" si="10"/>
        <v/>
      </c>
      <c r="C421" s="65" t="str">
        <f t="shared" si="9"/>
        <v/>
      </c>
      <c r="D421" s="21"/>
      <c r="E421" s="21"/>
      <c r="F421" s="21"/>
      <c r="G421" s="21"/>
      <c r="H421" s="66"/>
      <c r="I421" s="66"/>
      <c r="J421" s="66"/>
      <c r="K421" s="66"/>
      <c r="L421" s="66"/>
      <c r="M421" s="66"/>
    </row>
    <row r="422" spans="2:13" x14ac:dyDescent="0.25">
      <c r="B422" s="64" t="str">
        <f t="shared" si="10"/>
        <v/>
      </c>
      <c r="C422" s="65" t="str">
        <f t="shared" si="9"/>
        <v/>
      </c>
      <c r="D422" s="23"/>
      <c r="E422" s="23"/>
      <c r="F422" s="23"/>
      <c r="G422" s="23"/>
      <c r="H422" s="51"/>
      <c r="I422" s="51"/>
      <c r="J422" s="51"/>
      <c r="K422" s="51"/>
      <c r="L422" s="51"/>
      <c r="M422" s="51"/>
    </row>
    <row r="423" spans="2:13" x14ac:dyDescent="0.25">
      <c r="B423" s="64" t="str">
        <f t="shared" si="10"/>
        <v/>
      </c>
      <c r="C423" s="65" t="str">
        <f t="shared" si="9"/>
        <v/>
      </c>
      <c r="D423" s="21"/>
      <c r="E423" s="21"/>
      <c r="F423" s="21"/>
      <c r="G423" s="21"/>
      <c r="H423" s="51"/>
      <c r="I423" s="51"/>
      <c r="J423" s="51"/>
      <c r="K423" s="51"/>
      <c r="L423" s="51"/>
      <c r="M423" s="51"/>
    </row>
    <row r="424" spans="2:13" x14ac:dyDescent="0.25">
      <c r="B424" s="64" t="str">
        <f t="shared" si="10"/>
        <v/>
      </c>
      <c r="C424" s="65" t="str">
        <f t="shared" si="9"/>
        <v/>
      </c>
      <c r="D424" s="21"/>
      <c r="E424" s="21"/>
      <c r="F424" s="21"/>
      <c r="G424" s="21"/>
      <c r="H424" s="66"/>
      <c r="I424" s="66"/>
      <c r="J424" s="66"/>
      <c r="K424" s="66"/>
      <c r="L424" s="66"/>
      <c r="M424" s="66"/>
    </row>
    <row r="425" spans="2:13" x14ac:dyDescent="0.25">
      <c r="B425" s="64" t="str">
        <f t="shared" si="10"/>
        <v/>
      </c>
      <c r="C425" s="65" t="str">
        <f t="shared" si="9"/>
        <v/>
      </c>
      <c r="D425" s="23"/>
      <c r="E425" s="23"/>
      <c r="F425" s="23"/>
      <c r="G425" s="23"/>
      <c r="H425" s="51"/>
      <c r="I425" s="51"/>
      <c r="J425" s="51"/>
      <c r="K425" s="51"/>
      <c r="L425" s="51"/>
      <c r="M425" s="51"/>
    </row>
    <row r="426" spans="2:13" x14ac:dyDescent="0.25">
      <c r="B426" s="64" t="str">
        <f t="shared" si="10"/>
        <v/>
      </c>
      <c r="C426" s="65" t="str">
        <f t="shared" si="9"/>
        <v/>
      </c>
      <c r="D426" s="21"/>
      <c r="E426" s="21"/>
      <c r="F426" s="21"/>
      <c r="G426" s="21"/>
      <c r="H426" s="51"/>
      <c r="I426" s="51"/>
      <c r="J426" s="51"/>
      <c r="K426" s="51"/>
      <c r="L426" s="51"/>
      <c r="M426" s="51"/>
    </row>
    <row r="427" spans="2:13" x14ac:dyDescent="0.25">
      <c r="B427" s="64" t="str">
        <f t="shared" si="10"/>
        <v/>
      </c>
      <c r="C427" s="65" t="str">
        <f t="shared" si="9"/>
        <v/>
      </c>
      <c r="D427" s="21"/>
      <c r="E427" s="21"/>
      <c r="F427" s="21"/>
      <c r="G427" s="21"/>
      <c r="H427" s="66"/>
      <c r="I427" s="66"/>
      <c r="J427" s="66"/>
      <c r="K427" s="66"/>
      <c r="L427" s="66"/>
      <c r="M427" s="66"/>
    </row>
    <row r="428" spans="2:13" x14ac:dyDescent="0.25">
      <c r="B428" s="64" t="str">
        <f t="shared" si="10"/>
        <v/>
      </c>
      <c r="C428" s="65" t="str">
        <f t="shared" si="9"/>
        <v/>
      </c>
      <c r="D428" s="23"/>
      <c r="E428" s="23"/>
      <c r="F428" s="23"/>
      <c r="G428" s="23"/>
      <c r="H428" s="51"/>
      <c r="I428" s="51"/>
      <c r="J428" s="51"/>
      <c r="K428" s="51"/>
      <c r="L428" s="51"/>
      <c r="M428" s="51"/>
    </row>
    <row r="429" spans="2:13" x14ac:dyDescent="0.25">
      <c r="B429" s="64" t="str">
        <f t="shared" si="10"/>
        <v/>
      </c>
      <c r="C429" s="65" t="str">
        <f t="shared" si="9"/>
        <v/>
      </c>
      <c r="D429" s="21"/>
      <c r="E429" s="21"/>
      <c r="F429" s="21"/>
      <c r="G429" s="21"/>
      <c r="H429" s="51"/>
      <c r="I429" s="51"/>
      <c r="J429" s="51"/>
      <c r="K429" s="51"/>
      <c r="L429" s="51"/>
      <c r="M429" s="51"/>
    </row>
    <row r="430" spans="2:13" x14ac:dyDescent="0.25">
      <c r="B430" s="64" t="str">
        <f t="shared" si="10"/>
        <v/>
      </c>
      <c r="C430" s="65" t="str">
        <f t="shared" si="9"/>
        <v/>
      </c>
      <c r="D430" s="21"/>
      <c r="E430" s="21"/>
      <c r="F430" s="21"/>
      <c r="G430" s="21"/>
      <c r="H430" s="66"/>
      <c r="I430" s="66"/>
      <c r="J430" s="66"/>
      <c r="K430" s="66"/>
      <c r="L430" s="66"/>
      <c r="M430" s="66"/>
    </row>
    <row r="431" spans="2:13" x14ac:dyDescent="0.25">
      <c r="B431" s="64" t="str">
        <f t="shared" si="10"/>
        <v/>
      </c>
      <c r="C431" s="65" t="str">
        <f t="shared" si="9"/>
        <v/>
      </c>
      <c r="D431" s="23"/>
      <c r="E431" s="23"/>
      <c r="F431" s="23"/>
      <c r="G431" s="23"/>
      <c r="H431" s="51"/>
      <c r="I431" s="51"/>
      <c r="J431" s="51"/>
      <c r="K431" s="51"/>
      <c r="L431" s="51"/>
      <c r="M431" s="51"/>
    </row>
    <row r="432" spans="2:13" x14ac:dyDescent="0.25">
      <c r="B432" s="64" t="str">
        <f t="shared" si="10"/>
        <v/>
      </c>
      <c r="C432" s="65" t="str">
        <f t="shared" si="9"/>
        <v/>
      </c>
      <c r="D432" s="21"/>
      <c r="E432" s="21"/>
      <c r="F432" s="21"/>
      <c r="G432" s="21"/>
      <c r="H432" s="51"/>
      <c r="I432" s="51"/>
      <c r="J432" s="51"/>
      <c r="K432" s="51"/>
      <c r="L432" s="51"/>
      <c r="M432" s="51"/>
    </row>
    <row r="433" spans="2:13" x14ac:dyDescent="0.25">
      <c r="B433" s="64" t="str">
        <f t="shared" si="10"/>
        <v/>
      </c>
      <c r="C433" s="65" t="str">
        <f t="shared" si="9"/>
        <v/>
      </c>
      <c r="D433" s="21"/>
      <c r="E433" s="21"/>
      <c r="F433" s="21"/>
      <c r="G433" s="21"/>
      <c r="H433" s="66"/>
      <c r="I433" s="66"/>
      <c r="J433" s="66"/>
      <c r="K433" s="66"/>
      <c r="L433" s="66"/>
      <c r="M433" s="66"/>
    </row>
    <row r="434" spans="2:13" x14ac:dyDescent="0.25">
      <c r="B434" s="64" t="str">
        <f t="shared" si="10"/>
        <v/>
      </c>
      <c r="C434" s="65" t="str">
        <f t="shared" si="9"/>
        <v/>
      </c>
      <c r="D434" s="23"/>
      <c r="E434" s="23"/>
      <c r="F434" s="23"/>
      <c r="G434" s="23"/>
      <c r="H434" s="51"/>
      <c r="I434" s="51"/>
      <c r="J434" s="51"/>
      <c r="K434" s="51"/>
      <c r="L434" s="51"/>
      <c r="M434" s="51"/>
    </row>
    <row r="435" spans="2:13" x14ac:dyDescent="0.25">
      <c r="B435" s="64" t="str">
        <f t="shared" si="10"/>
        <v/>
      </c>
      <c r="C435" s="65" t="str">
        <f t="shared" si="9"/>
        <v/>
      </c>
      <c r="D435" s="21"/>
      <c r="E435" s="21"/>
      <c r="F435" s="21"/>
      <c r="G435" s="21"/>
      <c r="H435" s="51"/>
      <c r="I435" s="51"/>
      <c r="J435" s="51"/>
      <c r="K435" s="51"/>
      <c r="L435" s="51"/>
      <c r="M435" s="51"/>
    </row>
    <row r="436" spans="2:13" x14ac:dyDescent="0.25">
      <c r="B436" s="64" t="str">
        <f t="shared" si="10"/>
        <v/>
      </c>
      <c r="C436" s="65" t="str">
        <f t="shared" si="9"/>
        <v/>
      </c>
      <c r="D436" s="21"/>
      <c r="E436" s="21"/>
      <c r="F436" s="21"/>
      <c r="G436" s="21"/>
      <c r="H436" s="66"/>
      <c r="I436" s="66"/>
      <c r="J436" s="66"/>
      <c r="K436" s="66"/>
      <c r="L436" s="66"/>
      <c r="M436" s="66"/>
    </row>
    <row r="437" spans="2:13" x14ac:dyDescent="0.25">
      <c r="B437" s="64" t="str">
        <f t="shared" si="10"/>
        <v/>
      </c>
      <c r="C437" s="65" t="str">
        <f t="shared" si="9"/>
        <v/>
      </c>
      <c r="D437" s="23"/>
      <c r="E437" s="23"/>
      <c r="F437" s="23"/>
      <c r="G437" s="23"/>
      <c r="H437" s="51"/>
      <c r="I437" s="51"/>
      <c r="J437" s="51"/>
      <c r="K437" s="51"/>
      <c r="L437" s="51"/>
      <c r="M437" s="51"/>
    </row>
    <row r="438" spans="2:13" x14ac:dyDescent="0.25">
      <c r="B438" s="64" t="str">
        <f t="shared" si="10"/>
        <v/>
      </c>
      <c r="C438" s="65" t="str">
        <f t="shared" si="9"/>
        <v/>
      </c>
      <c r="D438" s="21"/>
      <c r="E438" s="21"/>
      <c r="F438" s="21"/>
      <c r="G438" s="21"/>
      <c r="H438" s="51"/>
      <c r="I438" s="51"/>
      <c r="J438" s="51"/>
      <c r="K438" s="51"/>
      <c r="L438" s="51"/>
      <c r="M438" s="51"/>
    </row>
    <row r="439" spans="2:13" x14ac:dyDescent="0.25">
      <c r="B439" s="64" t="str">
        <f t="shared" si="10"/>
        <v/>
      </c>
      <c r="C439" s="65" t="str">
        <f t="shared" si="9"/>
        <v/>
      </c>
      <c r="D439" s="21"/>
      <c r="E439" s="21"/>
      <c r="F439" s="21"/>
      <c r="G439" s="21"/>
      <c r="H439" s="66"/>
      <c r="I439" s="66"/>
      <c r="J439" s="66"/>
      <c r="K439" s="66"/>
      <c r="L439" s="66"/>
      <c r="M439" s="66"/>
    </row>
    <row r="440" spans="2:13" x14ac:dyDescent="0.25">
      <c r="B440" s="64" t="str">
        <f t="shared" si="10"/>
        <v/>
      </c>
      <c r="C440" s="65" t="str">
        <f t="shared" si="9"/>
        <v/>
      </c>
      <c r="D440" s="23"/>
      <c r="E440" s="23"/>
      <c r="F440" s="23"/>
      <c r="G440" s="23"/>
      <c r="H440" s="51"/>
      <c r="I440" s="51"/>
      <c r="J440" s="51"/>
      <c r="K440" s="51"/>
      <c r="L440" s="51"/>
      <c r="M440" s="51"/>
    </row>
    <row r="441" spans="2:13" x14ac:dyDescent="0.25">
      <c r="B441" s="64" t="str">
        <f t="shared" si="10"/>
        <v/>
      </c>
      <c r="C441" s="65" t="str">
        <f t="shared" si="9"/>
        <v/>
      </c>
      <c r="D441" s="21"/>
      <c r="E441" s="21"/>
      <c r="F441" s="21"/>
      <c r="G441" s="21"/>
      <c r="H441" s="51"/>
      <c r="I441" s="51"/>
      <c r="J441" s="51"/>
      <c r="K441" s="51"/>
      <c r="L441" s="51"/>
      <c r="M441" s="51"/>
    </row>
    <row r="442" spans="2:13" x14ac:dyDescent="0.25">
      <c r="B442" s="64" t="str">
        <f t="shared" si="10"/>
        <v/>
      </c>
      <c r="C442" s="65" t="str">
        <f t="shared" si="9"/>
        <v/>
      </c>
      <c r="D442" s="21"/>
      <c r="E442" s="21"/>
      <c r="F442" s="21"/>
      <c r="G442" s="21"/>
      <c r="H442" s="66"/>
      <c r="I442" s="66"/>
      <c r="J442" s="66"/>
      <c r="K442" s="66"/>
      <c r="L442" s="66"/>
      <c r="M442" s="66"/>
    </row>
    <row r="443" spans="2:13" x14ac:dyDescent="0.25">
      <c r="B443" s="64" t="str">
        <f t="shared" si="10"/>
        <v/>
      </c>
      <c r="C443" s="65" t="str">
        <f t="shared" ref="C443:C470" si="11">+IF(C276="","",C276)</f>
        <v/>
      </c>
      <c r="D443" s="23"/>
      <c r="E443" s="23"/>
      <c r="F443" s="23"/>
      <c r="G443" s="23"/>
      <c r="H443" s="51"/>
      <c r="I443" s="51"/>
      <c r="J443" s="51"/>
      <c r="K443" s="51"/>
      <c r="L443" s="51"/>
      <c r="M443" s="51"/>
    </row>
    <row r="444" spans="2:13" x14ac:dyDescent="0.25">
      <c r="B444" s="64" t="str">
        <f t="shared" si="10"/>
        <v/>
      </c>
      <c r="C444" s="65" t="str">
        <f t="shared" si="11"/>
        <v/>
      </c>
      <c r="D444" s="21"/>
      <c r="E444" s="21"/>
      <c r="F444" s="21"/>
      <c r="G444" s="21"/>
      <c r="H444" s="51"/>
      <c r="I444" s="51"/>
      <c r="J444" s="51"/>
      <c r="K444" s="51"/>
      <c r="L444" s="51"/>
      <c r="M444" s="51"/>
    </row>
    <row r="445" spans="2:13" x14ac:dyDescent="0.25">
      <c r="B445" s="64" t="str">
        <f t="shared" si="10"/>
        <v/>
      </c>
      <c r="C445" s="65" t="str">
        <f t="shared" si="11"/>
        <v/>
      </c>
      <c r="D445" s="21"/>
      <c r="E445" s="21"/>
      <c r="F445" s="21"/>
      <c r="G445" s="21"/>
      <c r="H445" s="66"/>
      <c r="I445" s="66"/>
      <c r="J445" s="66"/>
      <c r="K445" s="66"/>
      <c r="L445" s="66"/>
      <c r="M445" s="66"/>
    </row>
    <row r="446" spans="2:13" x14ac:dyDescent="0.25">
      <c r="B446" s="64" t="str">
        <f t="shared" si="10"/>
        <v/>
      </c>
      <c r="C446" s="65" t="str">
        <f t="shared" si="11"/>
        <v/>
      </c>
      <c r="D446" s="23"/>
      <c r="E446" s="23"/>
      <c r="F446" s="23"/>
      <c r="G446" s="23"/>
      <c r="H446" s="51"/>
      <c r="I446" s="51"/>
      <c r="J446" s="51"/>
      <c r="K446" s="51"/>
      <c r="L446" s="51"/>
      <c r="M446" s="51"/>
    </row>
    <row r="447" spans="2:13" x14ac:dyDescent="0.25">
      <c r="B447" s="64" t="str">
        <f t="shared" si="10"/>
        <v/>
      </c>
      <c r="C447" s="65" t="str">
        <f t="shared" si="11"/>
        <v/>
      </c>
      <c r="D447" s="21"/>
      <c r="E447" s="21"/>
      <c r="F447" s="21"/>
      <c r="G447" s="21"/>
      <c r="H447" s="51"/>
      <c r="I447" s="51"/>
      <c r="J447" s="51"/>
      <c r="K447" s="51"/>
      <c r="L447" s="51"/>
      <c r="M447" s="51"/>
    </row>
    <row r="448" spans="2:13" x14ac:dyDescent="0.25">
      <c r="B448" s="64" t="str">
        <f t="shared" si="10"/>
        <v/>
      </c>
      <c r="C448" s="65" t="str">
        <f t="shared" si="11"/>
        <v/>
      </c>
      <c r="D448" s="21"/>
      <c r="E448" s="21"/>
      <c r="F448" s="21"/>
      <c r="G448" s="21"/>
      <c r="H448" s="66"/>
      <c r="I448" s="66"/>
      <c r="J448" s="66"/>
      <c r="K448" s="66"/>
      <c r="L448" s="66"/>
      <c r="M448" s="66"/>
    </row>
    <row r="449" spans="2:13" x14ac:dyDescent="0.25">
      <c r="B449" s="64" t="str">
        <f t="shared" si="10"/>
        <v/>
      </c>
      <c r="C449" s="65" t="str">
        <f t="shared" si="11"/>
        <v/>
      </c>
      <c r="D449" s="23"/>
      <c r="E449" s="23"/>
      <c r="F449" s="23"/>
      <c r="G449" s="23"/>
      <c r="H449" s="51"/>
      <c r="I449" s="51"/>
      <c r="J449" s="51"/>
      <c r="K449" s="51"/>
      <c r="L449" s="51"/>
      <c r="M449" s="51"/>
    </row>
    <row r="450" spans="2:13" x14ac:dyDescent="0.25">
      <c r="B450" s="64" t="str">
        <f t="shared" si="10"/>
        <v/>
      </c>
      <c r="C450" s="65" t="str">
        <f t="shared" si="11"/>
        <v/>
      </c>
      <c r="D450" s="21"/>
      <c r="E450" s="21"/>
      <c r="F450" s="21"/>
      <c r="G450" s="21"/>
      <c r="H450" s="51"/>
      <c r="I450" s="51"/>
      <c r="J450" s="51"/>
      <c r="K450" s="51"/>
      <c r="L450" s="51"/>
      <c r="M450" s="51"/>
    </row>
    <row r="451" spans="2:13" x14ac:dyDescent="0.25">
      <c r="B451" s="64" t="str">
        <f t="shared" si="10"/>
        <v/>
      </c>
      <c r="C451" s="65" t="str">
        <f t="shared" si="11"/>
        <v/>
      </c>
      <c r="D451" s="21"/>
      <c r="E451" s="21"/>
      <c r="F451" s="21"/>
      <c r="G451" s="21"/>
      <c r="H451" s="66"/>
      <c r="I451" s="66"/>
      <c r="J451" s="66"/>
      <c r="K451" s="66"/>
      <c r="L451" s="66"/>
      <c r="M451" s="66"/>
    </row>
    <row r="452" spans="2:13" x14ac:dyDescent="0.25">
      <c r="B452" s="64" t="str">
        <f t="shared" si="10"/>
        <v/>
      </c>
      <c r="C452" s="65" t="str">
        <f t="shared" si="11"/>
        <v/>
      </c>
      <c r="D452" s="23"/>
      <c r="E452" s="23"/>
      <c r="F452" s="23"/>
      <c r="G452" s="23"/>
      <c r="H452" s="51"/>
      <c r="I452" s="51"/>
      <c r="J452" s="51"/>
      <c r="K452" s="51"/>
      <c r="L452" s="51"/>
      <c r="M452" s="51"/>
    </row>
    <row r="453" spans="2:13" x14ac:dyDescent="0.25">
      <c r="B453" s="64" t="str">
        <f t="shared" si="10"/>
        <v/>
      </c>
      <c r="C453" s="65" t="str">
        <f t="shared" si="11"/>
        <v/>
      </c>
      <c r="D453" s="21"/>
      <c r="E453" s="21"/>
      <c r="F453" s="21"/>
      <c r="G453" s="21"/>
      <c r="H453" s="51"/>
      <c r="I453" s="51"/>
      <c r="J453" s="51"/>
      <c r="K453" s="51"/>
      <c r="L453" s="51"/>
      <c r="M453" s="51"/>
    </row>
    <row r="454" spans="2:13" x14ac:dyDescent="0.25">
      <c r="B454" s="64" t="str">
        <f t="shared" si="10"/>
        <v/>
      </c>
      <c r="C454" s="65" t="str">
        <f t="shared" si="11"/>
        <v/>
      </c>
      <c r="D454" s="21"/>
      <c r="E454" s="21"/>
      <c r="F454" s="21"/>
      <c r="G454" s="21"/>
      <c r="H454" s="66"/>
      <c r="I454" s="66"/>
      <c r="J454" s="66"/>
      <c r="K454" s="66"/>
      <c r="L454" s="66"/>
      <c r="M454" s="66"/>
    </row>
    <row r="455" spans="2:13" x14ac:dyDescent="0.25">
      <c r="B455" s="64" t="str">
        <f t="shared" si="10"/>
        <v/>
      </c>
      <c r="C455" s="65" t="str">
        <f t="shared" si="11"/>
        <v/>
      </c>
      <c r="D455" s="23"/>
      <c r="E455" s="23"/>
      <c r="F455" s="23"/>
      <c r="G455" s="23"/>
      <c r="H455" s="51"/>
      <c r="I455" s="51"/>
      <c r="J455" s="51"/>
      <c r="K455" s="51"/>
      <c r="L455" s="51"/>
      <c r="M455" s="51"/>
    </row>
    <row r="456" spans="2:13" x14ac:dyDescent="0.25">
      <c r="B456" s="64" t="str">
        <f t="shared" si="10"/>
        <v/>
      </c>
      <c r="C456" s="65" t="str">
        <f t="shared" si="11"/>
        <v/>
      </c>
      <c r="D456" s="21"/>
      <c r="E456" s="21"/>
      <c r="F456" s="21"/>
      <c r="G456" s="21"/>
      <c r="H456" s="51"/>
      <c r="I456" s="51"/>
      <c r="J456" s="51"/>
      <c r="K456" s="51"/>
      <c r="L456" s="51"/>
      <c r="M456" s="51"/>
    </row>
    <row r="457" spans="2:13" x14ac:dyDescent="0.25">
      <c r="B457" s="64" t="str">
        <f t="shared" si="10"/>
        <v/>
      </c>
      <c r="C457" s="65" t="str">
        <f t="shared" si="11"/>
        <v/>
      </c>
      <c r="D457" s="21"/>
      <c r="E457" s="21"/>
      <c r="F457" s="21"/>
      <c r="G457" s="21"/>
      <c r="H457" s="66"/>
      <c r="I457" s="66"/>
      <c r="J457" s="66"/>
      <c r="K457" s="66"/>
      <c r="L457" s="66"/>
      <c r="M457" s="66"/>
    </row>
    <row r="458" spans="2:13" x14ac:dyDescent="0.25">
      <c r="B458" s="64" t="str">
        <f t="shared" si="10"/>
        <v/>
      </c>
      <c r="C458" s="65" t="str">
        <f t="shared" si="11"/>
        <v/>
      </c>
      <c r="D458" s="23"/>
      <c r="E458" s="23"/>
      <c r="F458" s="23"/>
      <c r="G458" s="23"/>
      <c r="H458" s="51"/>
      <c r="I458" s="51"/>
      <c r="J458" s="51"/>
      <c r="K458" s="51"/>
      <c r="L458" s="51"/>
      <c r="M458" s="51"/>
    </row>
    <row r="459" spans="2:13" x14ac:dyDescent="0.25">
      <c r="B459" s="64" t="str">
        <f t="shared" si="10"/>
        <v/>
      </c>
      <c r="C459" s="65" t="str">
        <f t="shared" si="11"/>
        <v/>
      </c>
      <c r="D459" s="21"/>
      <c r="E459" s="21"/>
      <c r="F459" s="21"/>
      <c r="G459" s="21"/>
      <c r="H459" s="51"/>
      <c r="I459" s="51"/>
      <c r="J459" s="51"/>
      <c r="K459" s="51"/>
      <c r="L459" s="51"/>
      <c r="M459" s="51"/>
    </row>
    <row r="460" spans="2:13" x14ac:dyDescent="0.25">
      <c r="B460" s="64" t="str">
        <f t="shared" si="10"/>
        <v/>
      </c>
      <c r="C460" s="65" t="str">
        <f t="shared" si="11"/>
        <v/>
      </c>
      <c r="D460" s="21"/>
      <c r="E460" s="21"/>
      <c r="F460" s="21"/>
      <c r="G460" s="21"/>
      <c r="H460" s="66"/>
      <c r="I460" s="66"/>
      <c r="J460" s="66"/>
      <c r="K460" s="66"/>
      <c r="L460" s="66"/>
      <c r="M460" s="66"/>
    </row>
    <row r="461" spans="2:13" x14ac:dyDescent="0.25">
      <c r="B461" s="64" t="str">
        <f t="shared" si="10"/>
        <v/>
      </c>
      <c r="C461" s="65" t="str">
        <f t="shared" si="11"/>
        <v/>
      </c>
      <c r="D461" s="23"/>
      <c r="E461" s="23"/>
      <c r="F461" s="23"/>
      <c r="G461" s="23"/>
      <c r="H461" s="51"/>
      <c r="I461" s="51"/>
      <c r="J461" s="51"/>
      <c r="K461" s="51"/>
      <c r="L461" s="51"/>
      <c r="M461" s="51"/>
    </row>
    <row r="462" spans="2:13" x14ac:dyDescent="0.25">
      <c r="B462" s="64" t="str">
        <f t="shared" si="10"/>
        <v/>
      </c>
      <c r="C462" s="65" t="str">
        <f t="shared" si="11"/>
        <v/>
      </c>
      <c r="D462" s="21"/>
      <c r="E462" s="21"/>
      <c r="F462" s="21"/>
      <c r="G462" s="21"/>
      <c r="H462" s="51"/>
      <c r="I462" s="51"/>
      <c r="J462" s="51"/>
      <c r="K462" s="51"/>
      <c r="L462" s="51"/>
      <c r="M462" s="51"/>
    </row>
    <row r="463" spans="2:13" x14ac:dyDescent="0.25">
      <c r="B463" s="64" t="str">
        <f t="shared" si="10"/>
        <v/>
      </c>
      <c r="C463" s="65" t="str">
        <f t="shared" si="11"/>
        <v/>
      </c>
      <c r="D463" s="21"/>
      <c r="E463" s="21"/>
      <c r="F463" s="21"/>
      <c r="G463" s="21"/>
      <c r="H463" s="66"/>
      <c r="I463" s="66"/>
      <c r="J463" s="66"/>
      <c r="K463" s="66"/>
      <c r="L463" s="66"/>
      <c r="M463" s="66"/>
    </row>
    <row r="464" spans="2:13" x14ac:dyDescent="0.25">
      <c r="B464" s="64" t="str">
        <f t="shared" si="10"/>
        <v/>
      </c>
      <c r="C464" s="65" t="str">
        <f t="shared" si="11"/>
        <v/>
      </c>
      <c r="D464" s="23"/>
      <c r="E464" s="23"/>
      <c r="F464" s="23"/>
      <c r="G464" s="23"/>
      <c r="H464" s="51"/>
      <c r="I464" s="51"/>
      <c r="J464" s="51"/>
      <c r="K464" s="51"/>
      <c r="L464" s="51"/>
      <c r="M464" s="51"/>
    </row>
    <row r="465" spans="2:13" x14ac:dyDescent="0.25">
      <c r="B465" s="64" t="str">
        <f t="shared" si="10"/>
        <v/>
      </c>
      <c r="C465" s="65" t="str">
        <f t="shared" si="11"/>
        <v/>
      </c>
      <c r="D465" s="21"/>
      <c r="E465" s="21"/>
      <c r="F465" s="21"/>
      <c r="G465" s="21"/>
      <c r="H465" s="51"/>
      <c r="I465" s="51"/>
      <c r="J465" s="51"/>
      <c r="K465" s="51"/>
      <c r="L465" s="51"/>
      <c r="M465" s="51"/>
    </row>
    <row r="466" spans="2:13" x14ac:dyDescent="0.25">
      <c r="B466" s="64" t="str">
        <f t="shared" si="10"/>
        <v/>
      </c>
      <c r="C466" s="65" t="str">
        <f t="shared" si="11"/>
        <v/>
      </c>
      <c r="D466" s="21"/>
      <c r="E466" s="21"/>
      <c r="F466" s="21"/>
      <c r="G466" s="21"/>
      <c r="H466" s="66"/>
      <c r="I466" s="66"/>
      <c r="J466" s="66"/>
      <c r="K466" s="66"/>
      <c r="L466" s="66"/>
      <c r="M466" s="66"/>
    </row>
    <row r="467" spans="2:13" x14ac:dyDescent="0.25">
      <c r="B467" s="64" t="str">
        <f t="shared" si="10"/>
        <v/>
      </c>
      <c r="C467" s="65" t="str">
        <f t="shared" si="11"/>
        <v/>
      </c>
      <c r="D467" s="23"/>
      <c r="E467" s="23"/>
      <c r="F467" s="23"/>
      <c r="G467" s="23"/>
      <c r="H467" s="51"/>
      <c r="I467" s="51"/>
      <c r="J467" s="51"/>
      <c r="K467" s="51"/>
      <c r="L467" s="51"/>
      <c r="M467" s="51"/>
    </row>
    <row r="468" spans="2:13" x14ac:dyDescent="0.25">
      <c r="B468" s="64" t="str">
        <f t="shared" si="10"/>
        <v/>
      </c>
      <c r="C468" s="65" t="str">
        <f t="shared" si="11"/>
        <v/>
      </c>
      <c r="D468" s="21"/>
      <c r="E468" s="21"/>
      <c r="F468" s="21"/>
      <c r="G468" s="21"/>
      <c r="H468" s="51"/>
      <c r="I468" s="51"/>
      <c r="J468" s="51"/>
      <c r="K468" s="51"/>
      <c r="L468" s="51"/>
      <c r="M468" s="51"/>
    </row>
    <row r="469" spans="2:13" x14ac:dyDescent="0.25">
      <c r="B469" s="64" t="str">
        <f t="shared" si="10"/>
        <v/>
      </c>
      <c r="C469" s="65" t="str">
        <f t="shared" si="11"/>
        <v/>
      </c>
      <c r="D469" s="21"/>
      <c r="E469" s="21"/>
      <c r="F469" s="21"/>
      <c r="G469" s="21"/>
      <c r="H469" s="66"/>
      <c r="I469" s="66"/>
      <c r="J469" s="66"/>
      <c r="K469" s="66"/>
      <c r="L469" s="66"/>
      <c r="M469" s="66"/>
    </row>
    <row r="470" spans="2:13" x14ac:dyDescent="0.25">
      <c r="B470" s="64" t="str">
        <f t="shared" si="10"/>
        <v/>
      </c>
      <c r="C470" s="65" t="str">
        <f t="shared" si="11"/>
        <v/>
      </c>
      <c r="D470" s="23"/>
      <c r="E470" s="23"/>
      <c r="F470" s="23"/>
      <c r="G470" s="23"/>
      <c r="H470" s="51"/>
      <c r="I470" s="51"/>
      <c r="J470" s="51"/>
      <c r="K470" s="51"/>
      <c r="L470" s="51"/>
      <c r="M470" s="51"/>
    </row>
    <row r="471" spans="2:13" x14ac:dyDescent="0.25">
      <c r="B471" s="64" t="str">
        <f t="shared" si="10"/>
        <v/>
      </c>
      <c r="C471" s="65" t="str">
        <f t="shared" ref="C471:C489" si="12">+IF(C305="","",C305)</f>
        <v/>
      </c>
      <c r="D471" s="21"/>
      <c r="E471" s="21"/>
      <c r="F471" s="21"/>
      <c r="G471" s="21"/>
      <c r="H471" s="51"/>
      <c r="I471" s="51"/>
      <c r="J471" s="51"/>
      <c r="K471" s="51"/>
      <c r="L471" s="51"/>
      <c r="M471" s="51"/>
    </row>
    <row r="472" spans="2:13" x14ac:dyDescent="0.25">
      <c r="B472" s="64" t="str">
        <f t="shared" si="10"/>
        <v/>
      </c>
      <c r="C472" s="65" t="str">
        <f t="shared" si="12"/>
        <v/>
      </c>
      <c r="D472" s="21"/>
      <c r="E472" s="21"/>
      <c r="F472" s="21"/>
      <c r="G472" s="21"/>
      <c r="H472" s="66"/>
      <c r="I472" s="66"/>
      <c r="J472" s="66"/>
      <c r="K472" s="66"/>
      <c r="L472" s="66"/>
      <c r="M472" s="66"/>
    </row>
    <row r="473" spans="2:13" x14ac:dyDescent="0.25">
      <c r="B473" s="64" t="str">
        <f t="shared" si="10"/>
        <v/>
      </c>
      <c r="C473" s="65" t="str">
        <f t="shared" si="12"/>
        <v/>
      </c>
      <c r="D473" s="23"/>
      <c r="E473" s="23"/>
      <c r="F473" s="23"/>
      <c r="G473" s="23"/>
      <c r="H473" s="51"/>
      <c r="I473" s="51"/>
      <c r="J473" s="51"/>
      <c r="K473" s="51"/>
      <c r="L473" s="51"/>
      <c r="M473" s="51"/>
    </row>
    <row r="474" spans="2:13" x14ac:dyDescent="0.25">
      <c r="B474" s="64" t="str">
        <f t="shared" si="10"/>
        <v/>
      </c>
      <c r="C474" s="65" t="str">
        <f t="shared" si="12"/>
        <v/>
      </c>
      <c r="D474" s="21"/>
      <c r="E474" s="21"/>
      <c r="F474" s="21"/>
      <c r="G474" s="21"/>
      <c r="H474" s="51"/>
      <c r="I474" s="51"/>
      <c r="J474" s="51"/>
      <c r="K474" s="51"/>
      <c r="L474" s="51"/>
      <c r="M474" s="51"/>
    </row>
    <row r="475" spans="2:13" x14ac:dyDescent="0.25">
      <c r="B475" s="64" t="str">
        <f t="shared" si="10"/>
        <v/>
      </c>
      <c r="C475" s="65" t="str">
        <f t="shared" si="12"/>
        <v/>
      </c>
      <c r="D475" s="21"/>
      <c r="E475" s="21"/>
      <c r="F475" s="21"/>
      <c r="G475" s="21"/>
      <c r="H475" s="66"/>
      <c r="I475" s="66"/>
      <c r="J475" s="66"/>
      <c r="K475" s="66"/>
      <c r="L475" s="66"/>
      <c r="M475" s="66"/>
    </row>
    <row r="476" spans="2:13" x14ac:dyDescent="0.25">
      <c r="B476" s="64" t="str">
        <f t="shared" ref="B476:B489" si="13">+IF(B309="","",B309)</f>
        <v/>
      </c>
      <c r="C476" s="65" t="str">
        <f t="shared" si="12"/>
        <v/>
      </c>
      <c r="D476" s="23"/>
      <c r="E476" s="23"/>
      <c r="F476" s="23"/>
      <c r="G476" s="23"/>
      <c r="H476" s="51"/>
      <c r="I476" s="51"/>
      <c r="J476" s="51"/>
      <c r="K476" s="51"/>
      <c r="L476" s="51"/>
      <c r="M476" s="51"/>
    </row>
    <row r="477" spans="2:13" x14ac:dyDescent="0.25">
      <c r="B477" s="64" t="str">
        <f t="shared" si="13"/>
        <v/>
      </c>
      <c r="C477" s="65" t="str">
        <f t="shared" si="12"/>
        <v/>
      </c>
      <c r="D477" s="21"/>
      <c r="E477" s="21"/>
      <c r="F477" s="21"/>
      <c r="G477" s="21"/>
      <c r="H477" s="51"/>
      <c r="I477" s="51"/>
      <c r="J477" s="51"/>
      <c r="K477" s="51"/>
      <c r="L477" s="51"/>
      <c r="M477" s="51"/>
    </row>
    <row r="478" spans="2:13" x14ac:dyDescent="0.25">
      <c r="B478" s="64" t="str">
        <f t="shared" si="13"/>
        <v/>
      </c>
      <c r="C478" s="65" t="str">
        <f t="shared" si="12"/>
        <v/>
      </c>
      <c r="D478" s="21"/>
      <c r="E478" s="21"/>
      <c r="F478" s="21"/>
      <c r="G478" s="21"/>
      <c r="H478" s="66"/>
      <c r="I478" s="66"/>
      <c r="J478" s="66"/>
      <c r="K478" s="66"/>
      <c r="L478" s="66"/>
      <c r="M478" s="66"/>
    </row>
    <row r="479" spans="2:13" x14ac:dyDescent="0.25">
      <c r="B479" s="64" t="str">
        <f t="shared" si="13"/>
        <v/>
      </c>
      <c r="C479" s="65" t="str">
        <f t="shared" si="12"/>
        <v/>
      </c>
      <c r="D479" s="23"/>
      <c r="E479" s="23"/>
      <c r="F479" s="23"/>
      <c r="G479" s="23"/>
      <c r="H479" s="51"/>
      <c r="I479" s="51"/>
      <c r="J479" s="51"/>
      <c r="K479" s="51"/>
      <c r="L479" s="51"/>
      <c r="M479" s="51"/>
    </row>
    <row r="480" spans="2:13" x14ac:dyDescent="0.25">
      <c r="B480" s="64" t="str">
        <f t="shared" si="13"/>
        <v/>
      </c>
      <c r="C480" s="65" t="str">
        <f t="shared" si="12"/>
        <v/>
      </c>
      <c r="D480" s="21"/>
      <c r="E480" s="21"/>
      <c r="F480" s="21"/>
      <c r="G480" s="21"/>
      <c r="H480" s="51"/>
      <c r="I480" s="51"/>
      <c r="J480" s="51"/>
      <c r="K480" s="51"/>
      <c r="L480" s="51"/>
      <c r="M480" s="51"/>
    </row>
    <row r="481" spans="2:13" x14ac:dyDescent="0.25">
      <c r="B481" s="64" t="str">
        <f t="shared" si="13"/>
        <v/>
      </c>
      <c r="C481" s="65" t="str">
        <f t="shared" si="12"/>
        <v/>
      </c>
      <c r="D481" s="21"/>
      <c r="E481" s="21"/>
      <c r="F481" s="21"/>
      <c r="G481" s="21"/>
      <c r="H481" s="66"/>
      <c r="I481" s="66"/>
      <c r="J481" s="66"/>
      <c r="K481" s="66"/>
      <c r="L481" s="66"/>
      <c r="M481" s="66"/>
    </row>
    <row r="482" spans="2:13" x14ac:dyDescent="0.25">
      <c r="B482" s="64" t="str">
        <f t="shared" si="13"/>
        <v/>
      </c>
      <c r="C482" s="65" t="str">
        <f t="shared" si="12"/>
        <v/>
      </c>
      <c r="D482" s="23"/>
      <c r="E482" s="23"/>
      <c r="F482" s="23"/>
      <c r="G482" s="23"/>
      <c r="H482" s="51"/>
      <c r="I482" s="51"/>
      <c r="J482" s="51"/>
      <c r="K482" s="51"/>
      <c r="L482" s="51"/>
      <c r="M482" s="51"/>
    </row>
    <row r="483" spans="2:13" x14ac:dyDescent="0.25">
      <c r="B483" s="64" t="str">
        <f t="shared" si="13"/>
        <v/>
      </c>
      <c r="C483" s="65" t="str">
        <f t="shared" si="12"/>
        <v/>
      </c>
      <c r="D483" s="21"/>
      <c r="E483" s="21"/>
      <c r="F483" s="21"/>
      <c r="G483" s="21"/>
      <c r="H483" s="51"/>
      <c r="I483" s="51"/>
      <c r="J483" s="51"/>
      <c r="K483" s="51"/>
      <c r="L483" s="51"/>
      <c r="M483" s="51"/>
    </row>
    <row r="484" spans="2:13" x14ac:dyDescent="0.25">
      <c r="B484" s="64" t="str">
        <f t="shared" si="13"/>
        <v/>
      </c>
      <c r="C484" s="65" t="str">
        <f t="shared" si="12"/>
        <v/>
      </c>
      <c r="D484" s="21"/>
      <c r="E484" s="21"/>
      <c r="F484" s="21"/>
      <c r="G484" s="21"/>
      <c r="H484" s="66"/>
      <c r="I484" s="66"/>
      <c r="J484" s="66"/>
      <c r="K484" s="66"/>
      <c r="L484" s="66"/>
      <c r="M484" s="66"/>
    </row>
    <row r="485" spans="2:13" x14ac:dyDescent="0.25">
      <c r="B485" s="64" t="str">
        <f t="shared" si="13"/>
        <v/>
      </c>
      <c r="C485" s="65" t="str">
        <f t="shared" si="12"/>
        <v/>
      </c>
      <c r="D485" s="23"/>
      <c r="E485" s="23"/>
      <c r="F485" s="23"/>
      <c r="G485" s="23"/>
      <c r="H485" s="51"/>
      <c r="I485" s="51"/>
      <c r="J485" s="51"/>
      <c r="K485" s="51"/>
      <c r="L485" s="51"/>
      <c r="M485" s="51"/>
    </row>
    <row r="486" spans="2:13" x14ac:dyDescent="0.25">
      <c r="B486" s="64" t="str">
        <f t="shared" si="13"/>
        <v/>
      </c>
      <c r="C486" s="65" t="str">
        <f t="shared" si="12"/>
        <v/>
      </c>
      <c r="D486" s="21"/>
      <c r="E486" s="21"/>
      <c r="F486" s="21"/>
      <c r="G486" s="21"/>
      <c r="H486" s="51"/>
      <c r="I486" s="51"/>
      <c r="J486" s="51"/>
      <c r="K486" s="51"/>
      <c r="L486" s="51"/>
      <c r="M486" s="51"/>
    </row>
    <row r="487" spans="2:13" x14ac:dyDescent="0.25">
      <c r="B487" s="64" t="str">
        <f t="shared" si="13"/>
        <v/>
      </c>
      <c r="C487" s="65" t="str">
        <f t="shared" si="12"/>
        <v/>
      </c>
      <c r="D487" s="21"/>
      <c r="E487" s="21"/>
      <c r="F487" s="21"/>
      <c r="G487" s="21"/>
      <c r="H487" s="66"/>
      <c r="I487" s="66"/>
      <c r="J487" s="66"/>
      <c r="K487" s="66"/>
      <c r="L487" s="66"/>
      <c r="M487" s="66"/>
    </row>
    <row r="488" spans="2:13" x14ac:dyDescent="0.25">
      <c r="B488" s="64" t="str">
        <f t="shared" si="13"/>
        <v/>
      </c>
      <c r="C488" s="65" t="str">
        <f t="shared" si="12"/>
        <v/>
      </c>
      <c r="D488" s="23"/>
      <c r="E488" s="23"/>
      <c r="F488" s="23"/>
      <c r="G488" s="23"/>
      <c r="H488" s="51"/>
      <c r="I488" s="51"/>
      <c r="J488" s="51"/>
      <c r="K488" s="51"/>
      <c r="L488" s="51"/>
      <c r="M488" s="51"/>
    </row>
    <row r="489" spans="2:13" x14ac:dyDescent="0.25">
      <c r="B489" s="64" t="str">
        <f t="shared" si="13"/>
        <v/>
      </c>
      <c r="C489" s="65" t="str">
        <f t="shared" si="12"/>
        <v/>
      </c>
      <c r="D489" s="21"/>
      <c r="E489" s="21"/>
      <c r="F489" s="21"/>
      <c r="G489" s="21"/>
      <c r="H489" s="51"/>
      <c r="I489" s="51"/>
      <c r="J489" s="51"/>
      <c r="K489" s="51"/>
      <c r="L489" s="51"/>
      <c r="M489" s="51"/>
    </row>
    <row r="492" spans="2:13" ht="18.75" x14ac:dyDescent="0.3">
      <c r="B492" s="49" t="s">
        <v>40</v>
      </c>
    </row>
    <row r="493" spans="2:13" x14ac:dyDescent="0.25">
      <c r="B493" s="15"/>
    </row>
    <row r="494" spans="2:13" ht="47.1" customHeight="1" x14ac:dyDescent="0.25">
      <c r="B494" s="174" t="s">
        <v>241</v>
      </c>
      <c r="C494" s="174"/>
      <c r="D494" s="174"/>
      <c r="E494" s="174"/>
      <c r="F494" s="174"/>
      <c r="G494" s="174"/>
      <c r="H494" s="174"/>
      <c r="I494" s="174"/>
    </row>
    <row r="495" spans="2:13" x14ac:dyDescent="0.25">
      <c r="B495" s="146"/>
      <c r="C495" s="146"/>
      <c r="D495" s="146"/>
      <c r="E495" s="146"/>
      <c r="F495" s="146"/>
    </row>
    <row r="496" spans="2:13" ht="15.95" customHeight="1" x14ac:dyDescent="0.25">
      <c r="B496" s="175" t="s">
        <v>252</v>
      </c>
      <c r="C496" s="175"/>
      <c r="D496" s="175"/>
      <c r="E496" s="175"/>
      <c r="F496" s="175"/>
      <c r="G496" s="175"/>
      <c r="H496" s="175"/>
      <c r="I496" s="175"/>
    </row>
    <row r="498" spans="1:11" ht="63" x14ac:dyDescent="0.25">
      <c r="B498" s="55" t="s">
        <v>172</v>
      </c>
      <c r="C498" s="147" t="s">
        <v>154</v>
      </c>
      <c r="D498" s="147" t="s">
        <v>35</v>
      </c>
      <c r="E498" s="56" t="s">
        <v>36</v>
      </c>
      <c r="F498" s="147" t="s">
        <v>126</v>
      </c>
      <c r="G498" s="56" t="s">
        <v>37</v>
      </c>
      <c r="H498" s="147" t="s">
        <v>194</v>
      </c>
      <c r="I498" s="147" t="s">
        <v>196</v>
      </c>
      <c r="K498" s="147" t="s">
        <v>195</v>
      </c>
    </row>
    <row r="499" spans="1:11" x14ac:dyDescent="0.25">
      <c r="A499" s="16">
        <v>1</v>
      </c>
      <c r="B499" s="37"/>
      <c r="C499" s="38"/>
      <c r="D499" s="46"/>
      <c r="E499" s="46"/>
      <c r="F499" s="33"/>
      <c r="G499" s="67">
        <f t="shared" ref="G499:G530" si="14">+IF(C499="SI",(E499-D499)*24,0)</f>
        <v>0</v>
      </c>
      <c r="H499" s="24"/>
      <c r="I499" s="68">
        <f>+ROUND(G499*H499,2)</f>
        <v>0</v>
      </c>
      <c r="K499" s="69" t="str">
        <f>+IF(B499="","",ROUND((E499-D499)*24*H499,2))</f>
        <v/>
      </c>
    </row>
    <row r="500" spans="1:11" x14ac:dyDescent="0.25">
      <c r="A500" s="16">
        <v>2</v>
      </c>
      <c r="B500" s="37"/>
      <c r="C500" s="38"/>
      <c r="D500" s="46"/>
      <c r="E500" s="46"/>
      <c r="F500" s="33"/>
      <c r="G500" s="67">
        <f t="shared" si="14"/>
        <v>0</v>
      </c>
      <c r="H500" s="24"/>
      <c r="I500" s="68">
        <f t="shared" ref="I500:I563" si="15">+ROUND(G500*H500,2)</f>
        <v>0</v>
      </c>
      <c r="K500" s="69" t="str">
        <f t="shared" ref="K500:K563" si="16">+IF(B500="","",ROUND((E500-D500)*24*H500,2))</f>
        <v/>
      </c>
    </row>
    <row r="501" spans="1:11" x14ac:dyDescent="0.25">
      <c r="A501" s="16">
        <v>3</v>
      </c>
      <c r="B501" s="37"/>
      <c r="C501" s="38"/>
      <c r="D501" s="46"/>
      <c r="E501" s="46"/>
      <c r="F501" s="33"/>
      <c r="G501" s="67">
        <f t="shared" si="14"/>
        <v>0</v>
      </c>
      <c r="H501" s="24"/>
      <c r="I501" s="68">
        <f t="shared" si="15"/>
        <v>0</v>
      </c>
      <c r="K501" s="69" t="str">
        <f t="shared" si="16"/>
        <v/>
      </c>
    </row>
    <row r="502" spans="1:11" x14ac:dyDescent="0.25">
      <c r="A502" s="16">
        <v>4</v>
      </c>
      <c r="B502" s="37"/>
      <c r="C502" s="38"/>
      <c r="D502" s="46"/>
      <c r="E502" s="46"/>
      <c r="F502" s="33"/>
      <c r="G502" s="67">
        <f t="shared" si="14"/>
        <v>0</v>
      </c>
      <c r="H502" s="24"/>
      <c r="I502" s="68">
        <f t="shared" si="15"/>
        <v>0</v>
      </c>
      <c r="K502" s="69" t="str">
        <f t="shared" si="16"/>
        <v/>
      </c>
    </row>
    <row r="503" spans="1:11" x14ac:dyDescent="0.25">
      <c r="A503" s="16">
        <v>5</v>
      </c>
      <c r="B503" s="37"/>
      <c r="C503" s="38"/>
      <c r="D503" s="46"/>
      <c r="E503" s="46"/>
      <c r="F503" s="33"/>
      <c r="G503" s="67">
        <f t="shared" si="14"/>
        <v>0</v>
      </c>
      <c r="H503" s="24"/>
      <c r="I503" s="68">
        <f t="shared" si="15"/>
        <v>0</v>
      </c>
      <c r="K503" s="69" t="str">
        <f t="shared" si="16"/>
        <v/>
      </c>
    </row>
    <row r="504" spans="1:11" x14ac:dyDescent="0.25">
      <c r="A504" s="16">
        <v>6</v>
      </c>
      <c r="B504" s="37"/>
      <c r="C504" s="38"/>
      <c r="D504" s="46"/>
      <c r="E504" s="46"/>
      <c r="F504" s="33"/>
      <c r="G504" s="67">
        <f t="shared" si="14"/>
        <v>0</v>
      </c>
      <c r="H504" s="24"/>
      <c r="I504" s="68">
        <f t="shared" si="15"/>
        <v>0</v>
      </c>
      <c r="K504" s="69" t="str">
        <f t="shared" si="16"/>
        <v/>
      </c>
    </row>
    <row r="505" spans="1:11" x14ac:dyDescent="0.25">
      <c r="A505" s="16">
        <v>7</v>
      </c>
      <c r="B505" s="37"/>
      <c r="C505" s="38"/>
      <c r="D505" s="46"/>
      <c r="E505" s="46"/>
      <c r="F505" s="33"/>
      <c r="G505" s="67">
        <f t="shared" si="14"/>
        <v>0</v>
      </c>
      <c r="H505" s="24"/>
      <c r="I505" s="68">
        <f t="shared" si="15"/>
        <v>0</v>
      </c>
      <c r="K505" s="69" t="str">
        <f t="shared" si="16"/>
        <v/>
      </c>
    </row>
    <row r="506" spans="1:11" x14ac:dyDescent="0.25">
      <c r="A506" s="16">
        <v>8</v>
      </c>
      <c r="B506" s="37"/>
      <c r="C506" s="38"/>
      <c r="D506" s="46"/>
      <c r="E506" s="46"/>
      <c r="F506" s="33"/>
      <c r="G506" s="67">
        <f t="shared" si="14"/>
        <v>0</v>
      </c>
      <c r="H506" s="24"/>
      <c r="I506" s="68">
        <f t="shared" si="15"/>
        <v>0</v>
      </c>
      <c r="K506" s="69" t="str">
        <f t="shared" si="16"/>
        <v/>
      </c>
    </row>
    <row r="507" spans="1:11" x14ac:dyDescent="0.25">
      <c r="A507" s="16">
        <v>9</v>
      </c>
      <c r="B507" s="37"/>
      <c r="C507" s="38"/>
      <c r="D507" s="46"/>
      <c r="E507" s="46"/>
      <c r="F507" s="33"/>
      <c r="G507" s="67">
        <f t="shared" si="14"/>
        <v>0</v>
      </c>
      <c r="H507" s="24"/>
      <c r="I507" s="68">
        <f t="shared" si="15"/>
        <v>0</v>
      </c>
      <c r="K507" s="69" t="str">
        <f t="shared" si="16"/>
        <v/>
      </c>
    </row>
    <row r="508" spans="1:11" x14ac:dyDescent="0.25">
      <c r="A508" s="16">
        <v>10</v>
      </c>
      <c r="B508" s="37"/>
      <c r="C508" s="38"/>
      <c r="D508" s="46"/>
      <c r="E508" s="46"/>
      <c r="F508" s="33"/>
      <c r="G508" s="67">
        <f t="shared" si="14"/>
        <v>0</v>
      </c>
      <c r="H508" s="24"/>
      <c r="I508" s="68">
        <f t="shared" si="15"/>
        <v>0</v>
      </c>
      <c r="K508" s="69" t="str">
        <f t="shared" si="16"/>
        <v/>
      </c>
    </row>
    <row r="509" spans="1:11" x14ac:dyDescent="0.25">
      <c r="A509" s="16">
        <v>11</v>
      </c>
      <c r="B509" s="37"/>
      <c r="C509" s="38"/>
      <c r="D509" s="46"/>
      <c r="E509" s="46"/>
      <c r="F509" s="33"/>
      <c r="G509" s="67">
        <f t="shared" si="14"/>
        <v>0</v>
      </c>
      <c r="H509" s="24"/>
      <c r="I509" s="68">
        <f t="shared" si="15"/>
        <v>0</v>
      </c>
      <c r="K509" s="69" t="str">
        <f t="shared" si="16"/>
        <v/>
      </c>
    </row>
    <row r="510" spans="1:11" x14ac:dyDescent="0.25">
      <c r="A510" s="16">
        <v>12</v>
      </c>
      <c r="B510" s="37"/>
      <c r="C510" s="38"/>
      <c r="D510" s="46"/>
      <c r="E510" s="46"/>
      <c r="F510" s="33"/>
      <c r="G510" s="67">
        <f t="shared" si="14"/>
        <v>0</v>
      </c>
      <c r="H510" s="24"/>
      <c r="I510" s="68">
        <f t="shared" si="15"/>
        <v>0</v>
      </c>
      <c r="K510" s="69" t="str">
        <f t="shared" si="16"/>
        <v/>
      </c>
    </row>
    <row r="511" spans="1:11" x14ac:dyDescent="0.25">
      <c r="A511" s="16">
        <v>13</v>
      </c>
      <c r="B511" s="37"/>
      <c r="C511" s="38"/>
      <c r="D511" s="46"/>
      <c r="E511" s="46"/>
      <c r="F511" s="33"/>
      <c r="G511" s="67">
        <f t="shared" si="14"/>
        <v>0</v>
      </c>
      <c r="H511" s="24"/>
      <c r="I511" s="68">
        <f t="shared" si="15"/>
        <v>0</v>
      </c>
      <c r="K511" s="69" t="str">
        <f t="shared" si="16"/>
        <v/>
      </c>
    </row>
    <row r="512" spans="1:11" x14ac:dyDescent="0.25">
      <c r="A512" s="16">
        <v>14</v>
      </c>
      <c r="B512" s="37"/>
      <c r="C512" s="38"/>
      <c r="D512" s="46"/>
      <c r="E512" s="46"/>
      <c r="F512" s="33"/>
      <c r="G512" s="67">
        <f t="shared" si="14"/>
        <v>0</v>
      </c>
      <c r="H512" s="24"/>
      <c r="I512" s="68">
        <f t="shared" si="15"/>
        <v>0</v>
      </c>
      <c r="K512" s="69" t="str">
        <f t="shared" si="16"/>
        <v/>
      </c>
    </row>
    <row r="513" spans="1:11" x14ac:dyDescent="0.25">
      <c r="A513" s="16">
        <v>15</v>
      </c>
      <c r="B513" s="37"/>
      <c r="C513" s="38"/>
      <c r="D513" s="46"/>
      <c r="E513" s="46"/>
      <c r="F513" s="33"/>
      <c r="G513" s="67">
        <f t="shared" si="14"/>
        <v>0</v>
      </c>
      <c r="H513" s="24"/>
      <c r="I513" s="68">
        <f t="shared" si="15"/>
        <v>0</v>
      </c>
      <c r="K513" s="69" t="str">
        <f t="shared" si="16"/>
        <v/>
      </c>
    </row>
    <row r="514" spans="1:11" x14ac:dyDescent="0.25">
      <c r="A514" s="16">
        <v>16</v>
      </c>
      <c r="B514" s="37"/>
      <c r="C514" s="38"/>
      <c r="D514" s="46"/>
      <c r="E514" s="46"/>
      <c r="F514" s="33"/>
      <c r="G514" s="67">
        <f t="shared" si="14"/>
        <v>0</v>
      </c>
      <c r="H514" s="24"/>
      <c r="I514" s="68">
        <f t="shared" si="15"/>
        <v>0</v>
      </c>
      <c r="K514" s="69" t="str">
        <f t="shared" si="16"/>
        <v/>
      </c>
    </row>
    <row r="515" spans="1:11" x14ac:dyDescent="0.25">
      <c r="A515" s="16">
        <v>17</v>
      </c>
      <c r="B515" s="37"/>
      <c r="C515" s="38"/>
      <c r="D515" s="46"/>
      <c r="E515" s="46"/>
      <c r="F515" s="33"/>
      <c r="G515" s="67">
        <f t="shared" si="14"/>
        <v>0</v>
      </c>
      <c r="H515" s="24"/>
      <c r="I515" s="68">
        <f t="shared" si="15"/>
        <v>0</v>
      </c>
      <c r="K515" s="69" t="str">
        <f t="shared" si="16"/>
        <v/>
      </c>
    </row>
    <row r="516" spans="1:11" x14ac:dyDescent="0.25">
      <c r="A516" s="16">
        <v>18</v>
      </c>
      <c r="B516" s="37"/>
      <c r="C516" s="38"/>
      <c r="D516" s="46"/>
      <c r="E516" s="46"/>
      <c r="F516" s="33"/>
      <c r="G516" s="67">
        <f t="shared" si="14"/>
        <v>0</v>
      </c>
      <c r="H516" s="24"/>
      <c r="I516" s="68">
        <f t="shared" si="15"/>
        <v>0</v>
      </c>
      <c r="K516" s="69" t="str">
        <f t="shared" si="16"/>
        <v/>
      </c>
    </row>
    <row r="517" spans="1:11" x14ac:dyDescent="0.25">
      <c r="A517" s="16">
        <v>19</v>
      </c>
      <c r="B517" s="37"/>
      <c r="C517" s="38"/>
      <c r="D517" s="46"/>
      <c r="E517" s="46"/>
      <c r="F517" s="33"/>
      <c r="G517" s="67">
        <f t="shared" si="14"/>
        <v>0</v>
      </c>
      <c r="H517" s="24"/>
      <c r="I517" s="68">
        <f t="shared" si="15"/>
        <v>0</v>
      </c>
      <c r="K517" s="69" t="str">
        <f t="shared" si="16"/>
        <v/>
      </c>
    </row>
    <row r="518" spans="1:11" x14ac:dyDescent="0.25">
      <c r="A518" s="16">
        <v>20</v>
      </c>
      <c r="B518" s="37"/>
      <c r="C518" s="38"/>
      <c r="D518" s="46"/>
      <c r="E518" s="46"/>
      <c r="F518" s="33"/>
      <c r="G518" s="67">
        <f t="shared" si="14"/>
        <v>0</v>
      </c>
      <c r="H518" s="24"/>
      <c r="I518" s="68">
        <f t="shared" si="15"/>
        <v>0</v>
      </c>
      <c r="K518" s="69" t="str">
        <f t="shared" si="16"/>
        <v/>
      </c>
    </row>
    <row r="519" spans="1:11" x14ac:dyDescent="0.25">
      <c r="A519" s="16">
        <v>21</v>
      </c>
      <c r="B519" s="37"/>
      <c r="C519" s="38"/>
      <c r="D519" s="46"/>
      <c r="E519" s="46"/>
      <c r="F519" s="33"/>
      <c r="G519" s="67">
        <f t="shared" si="14"/>
        <v>0</v>
      </c>
      <c r="H519" s="24"/>
      <c r="I519" s="68">
        <f t="shared" si="15"/>
        <v>0</v>
      </c>
      <c r="K519" s="69" t="str">
        <f t="shared" si="16"/>
        <v/>
      </c>
    </row>
    <row r="520" spans="1:11" x14ac:dyDescent="0.25">
      <c r="A520" s="16">
        <v>22</v>
      </c>
      <c r="B520" s="37"/>
      <c r="C520" s="38"/>
      <c r="D520" s="46"/>
      <c r="E520" s="46"/>
      <c r="F520" s="33"/>
      <c r="G520" s="67">
        <f t="shared" si="14"/>
        <v>0</v>
      </c>
      <c r="H520" s="24"/>
      <c r="I520" s="68">
        <f t="shared" si="15"/>
        <v>0</v>
      </c>
      <c r="K520" s="69" t="str">
        <f t="shared" si="16"/>
        <v/>
      </c>
    </row>
    <row r="521" spans="1:11" x14ac:dyDescent="0.25">
      <c r="A521" s="16">
        <v>23</v>
      </c>
      <c r="B521" s="37"/>
      <c r="C521" s="38"/>
      <c r="D521" s="46"/>
      <c r="E521" s="46"/>
      <c r="F521" s="33"/>
      <c r="G521" s="67">
        <f t="shared" si="14"/>
        <v>0</v>
      </c>
      <c r="H521" s="24"/>
      <c r="I521" s="68">
        <f t="shared" si="15"/>
        <v>0</v>
      </c>
      <c r="K521" s="69" t="str">
        <f t="shared" si="16"/>
        <v/>
      </c>
    </row>
    <row r="522" spans="1:11" x14ac:dyDescent="0.25">
      <c r="A522" s="16">
        <v>24</v>
      </c>
      <c r="B522" s="37"/>
      <c r="C522" s="38"/>
      <c r="D522" s="46"/>
      <c r="E522" s="46"/>
      <c r="F522" s="33"/>
      <c r="G522" s="67">
        <f t="shared" si="14"/>
        <v>0</v>
      </c>
      <c r="H522" s="24"/>
      <c r="I522" s="68">
        <f t="shared" si="15"/>
        <v>0</v>
      </c>
      <c r="K522" s="69" t="str">
        <f t="shared" si="16"/>
        <v/>
      </c>
    </row>
    <row r="523" spans="1:11" x14ac:dyDescent="0.25">
      <c r="A523" s="16">
        <v>25</v>
      </c>
      <c r="B523" s="37"/>
      <c r="C523" s="38"/>
      <c r="D523" s="46"/>
      <c r="E523" s="46"/>
      <c r="F523" s="33"/>
      <c r="G523" s="67">
        <f t="shared" si="14"/>
        <v>0</v>
      </c>
      <c r="H523" s="24"/>
      <c r="I523" s="68">
        <f t="shared" si="15"/>
        <v>0</v>
      </c>
      <c r="K523" s="69" t="str">
        <f t="shared" si="16"/>
        <v/>
      </c>
    </row>
    <row r="524" spans="1:11" x14ac:dyDescent="0.25">
      <c r="A524" s="16">
        <v>26</v>
      </c>
      <c r="B524" s="37"/>
      <c r="C524" s="38"/>
      <c r="D524" s="46"/>
      <c r="E524" s="46"/>
      <c r="F524" s="33"/>
      <c r="G524" s="67">
        <f t="shared" si="14"/>
        <v>0</v>
      </c>
      <c r="H524" s="24"/>
      <c r="I524" s="68">
        <f t="shared" si="15"/>
        <v>0</v>
      </c>
      <c r="K524" s="69" t="str">
        <f t="shared" si="16"/>
        <v/>
      </c>
    </row>
    <row r="525" spans="1:11" x14ac:dyDescent="0.25">
      <c r="A525" s="16">
        <v>27</v>
      </c>
      <c r="B525" s="37"/>
      <c r="C525" s="38"/>
      <c r="D525" s="46"/>
      <c r="E525" s="46"/>
      <c r="F525" s="33"/>
      <c r="G525" s="67">
        <f t="shared" si="14"/>
        <v>0</v>
      </c>
      <c r="H525" s="24"/>
      <c r="I525" s="68">
        <f t="shared" si="15"/>
        <v>0</v>
      </c>
      <c r="K525" s="69" t="str">
        <f t="shared" si="16"/>
        <v/>
      </c>
    </row>
    <row r="526" spans="1:11" x14ac:dyDescent="0.25">
      <c r="A526" s="16">
        <v>28</v>
      </c>
      <c r="B526" s="37"/>
      <c r="C526" s="38"/>
      <c r="D526" s="46"/>
      <c r="E526" s="46"/>
      <c r="F526" s="33"/>
      <c r="G526" s="67">
        <f t="shared" si="14"/>
        <v>0</v>
      </c>
      <c r="H526" s="24"/>
      <c r="I526" s="68">
        <f t="shared" si="15"/>
        <v>0</v>
      </c>
      <c r="K526" s="69" t="str">
        <f t="shared" si="16"/>
        <v/>
      </c>
    </row>
    <row r="527" spans="1:11" x14ac:dyDescent="0.25">
      <c r="A527" s="16">
        <v>29</v>
      </c>
      <c r="B527" s="37"/>
      <c r="C527" s="38"/>
      <c r="D527" s="46"/>
      <c r="E527" s="46"/>
      <c r="F527" s="33"/>
      <c r="G527" s="67">
        <f t="shared" si="14"/>
        <v>0</v>
      </c>
      <c r="H527" s="24"/>
      <c r="I527" s="68">
        <f t="shared" si="15"/>
        <v>0</v>
      </c>
      <c r="K527" s="69" t="str">
        <f t="shared" si="16"/>
        <v/>
      </c>
    </row>
    <row r="528" spans="1:11" x14ac:dyDescent="0.25">
      <c r="A528" s="16">
        <v>30</v>
      </c>
      <c r="B528" s="37"/>
      <c r="C528" s="38"/>
      <c r="D528" s="46"/>
      <c r="E528" s="46"/>
      <c r="F528" s="33"/>
      <c r="G528" s="67">
        <f t="shared" si="14"/>
        <v>0</v>
      </c>
      <c r="H528" s="24"/>
      <c r="I528" s="68">
        <f t="shared" si="15"/>
        <v>0</v>
      </c>
      <c r="K528" s="69" t="str">
        <f t="shared" si="16"/>
        <v/>
      </c>
    </row>
    <row r="529" spans="1:11" x14ac:dyDescent="0.25">
      <c r="A529" s="16">
        <v>31</v>
      </c>
      <c r="B529" s="37"/>
      <c r="C529" s="38"/>
      <c r="D529" s="46"/>
      <c r="E529" s="46"/>
      <c r="F529" s="33"/>
      <c r="G529" s="67">
        <f t="shared" si="14"/>
        <v>0</v>
      </c>
      <c r="H529" s="24"/>
      <c r="I529" s="68">
        <f t="shared" si="15"/>
        <v>0</v>
      </c>
      <c r="K529" s="69" t="str">
        <f t="shared" si="16"/>
        <v/>
      </c>
    </row>
    <row r="530" spans="1:11" x14ac:dyDescent="0.25">
      <c r="A530" s="16">
        <v>32</v>
      </c>
      <c r="B530" s="37"/>
      <c r="C530" s="38"/>
      <c r="D530" s="46"/>
      <c r="E530" s="46"/>
      <c r="F530" s="33"/>
      <c r="G530" s="67">
        <f t="shared" si="14"/>
        <v>0</v>
      </c>
      <c r="H530" s="24"/>
      <c r="I530" s="68">
        <f t="shared" si="15"/>
        <v>0</v>
      </c>
      <c r="K530" s="69" t="str">
        <f t="shared" si="16"/>
        <v/>
      </c>
    </row>
    <row r="531" spans="1:11" x14ac:dyDescent="0.25">
      <c r="A531" s="16">
        <v>33</v>
      </c>
      <c r="B531" s="37"/>
      <c r="C531" s="38"/>
      <c r="D531" s="46"/>
      <c r="E531" s="46"/>
      <c r="F531" s="33"/>
      <c r="G531" s="67">
        <f t="shared" ref="G531:G562" si="17">+IF(C531="SI",(E531-D531)*24,0)</f>
        <v>0</v>
      </c>
      <c r="H531" s="24"/>
      <c r="I531" s="68">
        <f t="shared" si="15"/>
        <v>0</v>
      </c>
      <c r="K531" s="69" t="str">
        <f t="shared" si="16"/>
        <v/>
      </c>
    </row>
    <row r="532" spans="1:11" x14ac:dyDescent="0.25">
      <c r="A532" s="16">
        <v>34</v>
      </c>
      <c r="B532" s="37"/>
      <c r="C532" s="38"/>
      <c r="D532" s="46"/>
      <c r="E532" s="46"/>
      <c r="F532" s="33"/>
      <c r="G532" s="67">
        <f t="shared" si="17"/>
        <v>0</v>
      </c>
      <c r="H532" s="24"/>
      <c r="I532" s="68">
        <f t="shared" si="15"/>
        <v>0</v>
      </c>
      <c r="K532" s="69" t="str">
        <f t="shared" si="16"/>
        <v/>
      </c>
    </row>
    <row r="533" spans="1:11" x14ac:dyDescent="0.25">
      <c r="A533" s="16">
        <v>35</v>
      </c>
      <c r="B533" s="37"/>
      <c r="C533" s="38"/>
      <c r="D533" s="46"/>
      <c r="E533" s="46"/>
      <c r="F533" s="33"/>
      <c r="G533" s="67">
        <f t="shared" si="17"/>
        <v>0</v>
      </c>
      <c r="H533" s="24"/>
      <c r="I533" s="68">
        <f t="shared" si="15"/>
        <v>0</v>
      </c>
      <c r="K533" s="69" t="str">
        <f t="shared" si="16"/>
        <v/>
      </c>
    </row>
    <row r="534" spans="1:11" x14ac:dyDescent="0.25">
      <c r="A534" s="16">
        <v>36</v>
      </c>
      <c r="B534" s="37"/>
      <c r="C534" s="38"/>
      <c r="D534" s="46"/>
      <c r="E534" s="46"/>
      <c r="F534" s="33"/>
      <c r="G534" s="67">
        <f t="shared" si="17"/>
        <v>0</v>
      </c>
      <c r="H534" s="24"/>
      <c r="I534" s="68">
        <f t="shared" si="15"/>
        <v>0</v>
      </c>
      <c r="K534" s="69" t="str">
        <f t="shared" si="16"/>
        <v/>
      </c>
    </row>
    <row r="535" spans="1:11" x14ac:dyDescent="0.25">
      <c r="A535" s="16">
        <v>37</v>
      </c>
      <c r="B535" s="37"/>
      <c r="C535" s="38"/>
      <c r="D535" s="46"/>
      <c r="E535" s="46"/>
      <c r="F535" s="33"/>
      <c r="G535" s="67">
        <f t="shared" si="17"/>
        <v>0</v>
      </c>
      <c r="H535" s="24"/>
      <c r="I535" s="68">
        <f t="shared" si="15"/>
        <v>0</v>
      </c>
      <c r="K535" s="69" t="str">
        <f t="shared" si="16"/>
        <v/>
      </c>
    </row>
    <row r="536" spans="1:11" x14ac:dyDescent="0.25">
      <c r="A536" s="16">
        <v>38</v>
      </c>
      <c r="B536" s="37"/>
      <c r="C536" s="38"/>
      <c r="D536" s="46"/>
      <c r="E536" s="46"/>
      <c r="F536" s="33"/>
      <c r="G536" s="67">
        <f t="shared" si="17"/>
        <v>0</v>
      </c>
      <c r="H536" s="24"/>
      <c r="I536" s="68">
        <f t="shared" si="15"/>
        <v>0</v>
      </c>
      <c r="K536" s="69" t="str">
        <f t="shared" si="16"/>
        <v/>
      </c>
    </row>
    <row r="537" spans="1:11" x14ac:dyDescent="0.25">
      <c r="A537" s="16">
        <v>39</v>
      </c>
      <c r="B537" s="37"/>
      <c r="C537" s="38"/>
      <c r="D537" s="46"/>
      <c r="E537" s="46"/>
      <c r="F537" s="33"/>
      <c r="G537" s="67">
        <f t="shared" si="17"/>
        <v>0</v>
      </c>
      <c r="H537" s="24"/>
      <c r="I537" s="68">
        <f t="shared" si="15"/>
        <v>0</v>
      </c>
      <c r="K537" s="69" t="str">
        <f t="shared" si="16"/>
        <v/>
      </c>
    </row>
    <row r="538" spans="1:11" x14ac:dyDescent="0.25">
      <c r="A538" s="16">
        <v>40</v>
      </c>
      <c r="B538" s="37"/>
      <c r="C538" s="38"/>
      <c r="D538" s="46"/>
      <c r="E538" s="46"/>
      <c r="F538" s="33"/>
      <c r="G538" s="67">
        <f t="shared" si="17"/>
        <v>0</v>
      </c>
      <c r="H538" s="24"/>
      <c r="I538" s="68">
        <f t="shared" si="15"/>
        <v>0</v>
      </c>
      <c r="K538" s="69" t="str">
        <f t="shared" si="16"/>
        <v/>
      </c>
    </row>
    <row r="539" spans="1:11" x14ac:dyDescent="0.25">
      <c r="A539" s="16">
        <v>41</v>
      </c>
      <c r="B539" s="37"/>
      <c r="C539" s="38"/>
      <c r="D539" s="46"/>
      <c r="E539" s="46"/>
      <c r="F539" s="33"/>
      <c r="G539" s="67">
        <f t="shared" si="17"/>
        <v>0</v>
      </c>
      <c r="H539" s="24"/>
      <c r="I539" s="68">
        <f t="shared" si="15"/>
        <v>0</v>
      </c>
      <c r="K539" s="69" t="str">
        <f t="shared" si="16"/>
        <v/>
      </c>
    </row>
    <row r="540" spans="1:11" x14ac:dyDescent="0.25">
      <c r="A540" s="16">
        <v>42</v>
      </c>
      <c r="B540" s="37"/>
      <c r="C540" s="38"/>
      <c r="D540" s="46"/>
      <c r="E540" s="46"/>
      <c r="F540" s="33"/>
      <c r="G540" s="67">
        <f t="shared" si="17"/>
        <v>0</v>
      </c>
      <c r="H540" s="24"/>
      <c r="I540" s="68">
        <f t="shared" si="15"/>
        <v>0</v>
      </c>
      <c r="K540" s="69" t="str">
        <f t="shared" si="16"/>
        <v/>
      </c>
    </row>
    <row r="541" spans="1:11" x14ac:dyDescent="0.25">
      <c r="A541" s="16">
        <v>43</v>
      </c>
      <c r="B541" s="37"/>
      <c r="C541" s="38"/>
      <c r="D541" s="46"/>
      <c r="E541" s="46"/>
      <c r="F541" s="33"/>
      <c r="G541" s="67">
        <f t="shared" si="17"/>
        <v>0</v>
      </c>
      <c r="H541" s="24"/>
      <c r="I541" s="68">
        <f t="shared" si="15"/>
        <v>0</v>
      </c>
      <c r="K541" s="69" t="str">
        <f t="shared" si="16"/>
        <v/>
      </c>
    </row>
    <row r="542" spans="1:11" x14ac:dyDescent="0.25">
      <c r="A542" s="16">
        <v>44</v>
      </c>
      <c r="B542" s="37"/>
      <c r="C542" s="38"/>
      <c r="D542" s="46"/>
      <c r="E542" s="46"/>
      <c r="F542" s="33"/>
      <c r="G542" s="67">
        <f t="shared" si="17"/>
        <v>0</v>
      </c>
      <c r="H542" s="24"/>
      <c r="I542" s="68">
        <f t="shared" si="15"/>
        <v>0</v>
      </c>
      <c r="K542" s="69" t="str">
        <f t="shared" si="16"/>
        <v/>
      </c>
    </row>
    <row r="543" spans="1:11" x14ac:dyDescent="0.25">
      <c r="A543" s="16">
        <v>45</v>
      </c>
      <c r="B543" s="37"/>
      <c r="C543" s="38"/>
      <c r="D543" s="46"/>
      <c r="E543" s="46"/>
      <c r="F543" s="33"/>
      <c r="G543" s="67">
        <f t="shared" si="17"/>
        <v>0</v>
      </c>
      <c r="H543" s="24"/>
      <c r="I543" s="68">
        <f t="shared" si="15"/>
        <v>0</v>
      </c>
      <c r="K543" s="69" t="str">
        <f t="shared" si="16"/>
        <v/>
      </c>
    </row>
    <row r="544" spans="1:11" x14ac:dyDescent="0.25">
      <c r="A544" s="16">
        <v>46</v>
      </c>
      <c r="B544" s="37"/>
      <c r="C544" s="38"/>
      <c r="D544" s="46"/>
      <c r="E544" s="46"/>
      <c r="F544" s="33"/>
      <c r="G544" s="67">
        <f t="shared" si="17"/>
        <v>0</v>
      </c>
      <c r="H544" s="24"/>
      <c r="I544" s="68">
        <f t="shared" si="15"/>
        <v>0</v>
      </c>
      <c r="K544" s="69" t="str">
        <f t="shared" si="16"/>
        <v/>
      </c>
    </row>
    <row r="545" spans="1:11" x14ac:dyDescent="0.25">
      <c r="A545" s="16">
        <v>47</v>
      </c>
      <c r="B545" s="37"/>
      <c r="C545" s="38"/>
      <c r="D545" s="46"/>
      <c r="E545" s="46"/>
      <c r="F545" s="33"/>
      <c r="G545" s="67">
        <f t="shared" si="17"/>
        <v>0</v>
      </c>
      <c r="H545" s="24"/>
      <c r="I545" s="68">
        <f t="shared" si="15"/>
        <v>0</v>
      </c>
      <c r="K545" s="69" t="str">
        <f t="shared" si="16"/>
        <v/>
      </c>
    </row>
    <row r="546" spans="1:11" x14ac:dyDescent="0.25">
      <c r="A546" s="16">
        <v>48</v>
      </c>
      <c r="B546" s="37"/>
      <c r="C546" s="38"/>
      <c r="D546" s="46"/>
      <c r="E546" s="46"/>
      <c r="F546" s="33"/>
      <c r="G546" s="67">
        <f t="shared" si="17"/>
        <v>0</v>
      </c>
      <c r="H546" s="24"/>
      <c r="I546" s="68">
        <f t="shared" si="15"/>
        <v>0</v>
      </c>
      <c r="K546" s="69" t="str">
        <f t="shared" si="16"/>
        <v/>
      </c>
    </row>
    <row r="547" spans="1:11" x14ac:dyDescent="0.25">
      <c r="A547" s="16">
        <v>49</v>
      </c>
      <c r="B547" s="37"/>
      <c r="C547" s="38"/>
      <c r="D547" s="46"/>
      <c r="E547" s="46"/>
      <c r="F547" s="33"/>
      <c r="G547" s="67">
        <f t="shared" si="17"/>
        <v>0</v>
      </c>
      <c r="H547" s="24"/>
      <c r="I547" s="68">
        <f t="shared" si="15"/>
        <v>0</v>
      </c>
      <c r="K547" s="69" t="str">
        <f t="shared" si="16"/>
        <v/>
      </c>
    </row>
    <row r="548" spans="1:11" x14ac:dyDescent="0.25">
      <c r="A548" s="16">
        <v>50</v>
      </c>
      <c r="B548" s="37"/>
      <c r="C548" s="38"/>
      <c r="D548" s="46"/>
      <c r="E548" s="46"/>
      <c r="F548" s="33"/>
      <c r="G548" s="67">
        <f t="shared" si="17"/>
        <v>0</v>
      </c>
      <c r="H548" s="24"/>
      <c r="I548" s="68">
        <f t="shared" si="15"/>
        <v>0</v>
      </c>
      <c r="K548" s="69" t="str">
        <f t="shared" si="16"/>
        <v/>
      </c>
    </row>
    <row r="549" spans="1:11" x14ac:dyDescent="0.25">
      <c r="A549" s="16">
        <v>51</v>
      </c>
      <c r="B549" s="37"/>
      <c r="C549" s="38"/>
      <c r="D549" s="46"/>
      <c r="E549" s="46"/>
      <c r="F549" s="33"/>
      <c r="G549" s="67">
        <f t="shared" si="17"/>
        <v>0</v>
      </c>
      <c r="H549" s="24"/>
      <c r="I549" s="68">
        <f t="shared" si="15"/>
        <v>0</v>
      </c>
      <c r="K549" s="69" t="str">
        <f t="shared" si="16"/>
        <v/>
      </c>
    </row>
    <row r="550" spans="1:11" x14ac:dyDescent="0.25">
      <c r="A550" s="16">
        <v>52</v>
      </c>
      <c r="B550" s="37"/>
      <c r="C550" s="38"/>
      <c r="D550" s="46"/>
      <c r="E550" s="46"/>
      <c r="F550" s="33"/>
      <c r="G550" s="67">
        <f t="shared" si="17"/>
        <v>0</v>
      </c>
      <c r="H550" s="24"/>
      <c r="I550" s="68">
        <f t="shared" si="15"/>
        <v>0</v>
      </c>
      <c r="K550" s="69" t="str">
        <f t="shared" si="16"/>
        <v/>
      </c>
    </row>
    <row r="551" spans="1:11" x14ac:dyDescent="0.25">
      <c r="A551" s="16">
        <v>53</v>
      </c>
      <c r="B551" s="37"/>
      <c r="C551" s="38"/>
      <c r="D551" s="46"/>
      <c r="E551" s="46"/>
      <c r="F551" s="33"/>
      <c r="G551" s="67">
        <f t="shared" si="17"/>
        <v>0</v>
      </c>
      <c r="H551" s="24"/>
      <c r="I551" s="68">
        <f t="shared" si="15"/>
        <v>0</v>
      </c>
      <c r="K551" s="69" t="str">
        <f t="shared" si="16"/>
        <v/>
      </c>
    </row>
    <row r="552" spans="1:11" x14ac:dyDescent="0.25">
      <c r="A552" s="16">
        <v>54</v>
      </c>
      <c r="B552" s="37"/>
      <c r="C552" s="38"/>
      <c r="D552" s="46"/>
      <c r="E552" s="46"/>
      <c r="F552" s="33"/>
      <c r="G552" s="67">
        <f t="shared" si="17"/>
        <v>0</v>
      </c>
      <c r="H552" s="24"/>
      <c r="I552" s="68">
        <f t="shared" si="15"/>
        <v>0</v>
      </c>
      <c r="K552" s="69" t="str">
        <f t="shared" si="16"/>
        <v/>
      </c>
    </row>
    <row r="553" spans="1:11" x14ac:dyDescent="0.25">
      <c r="A553" s="16">
        <v>55</v>
      </c>
      <c r="B553" s="37"/>
      <c r="C553" s="38"/>
      <c r="D553" s="46"/>
      <c r="E553" s="46"/>
      <c r="F553" s="33"/>
      <c r="G553" s="67">
        <f t="shared" si="17"/>
        <v>0</v>
      </c>
      <c r="H553" s="24"/>
      <c r="I553" s="68">
        <f t="shared" si="15"/>
        <v>0</v>
      </c>
      <c r="K553" s="69" t="str">
        <f t="shared" si="16"/>
        <v/>
      </c>
    </row>
    <row r="554" spans="1:11" x14ac:dyDescent="0.25">
      <c r="A554" s="16">
        <v>56</v>
      </c>
      <c r="B554" s="37"/>
      <c r="C554" s="38"/>
      <c r="D554" s="46"/>
      <c r="E554" s="46"/>
      <c r="F554" s="33"/>
      <c r="G554" s="67">
        <f t="shared" si="17"/>
        <v>0</v>
      </c>
      <c r="H554" s="24"/>
      <c r="I554" s="68">
        <f t="shared" si="15"/>
        <v>0</v>
      </c>
      <c r="K554" s="69" t="str">
        <f t="shared" si="16"/>
        <v/>
      </c>
    </row>
    <row r="555" spans="1:11" x14ac:dyDescent="0.25">
      <c r="A555" s="16">
        <v>57</v>
      </c>
      <c r="B555" s="37"/>
      <c r="C555" s="38"/>
      <c r="D555" s="46"/>
      <c r="E555" s="46"/>
      <c r="F555" s="33"/>
      <c r="G555" s="67">
        <f t="shared" si="17"/>
        <v>0</v>
      </c>
      <c r="H555" s="24"/>
      <c r="I555" s="68">
        <f t="shared" si="15"/>
        <v>0</v>
      </c>
      <c r="K555" s="69" t="str">
        <f t="shared" si="16"/>
        <v/>
      </c>
    </row>
    <row r="556" spans="1:11" x14ac:dyDescent="0.25">
      <c r="A556" s="16">
        <v>58</v>
      </c>
      <c r="B556" s="37"/>
      <c r="C556" s="38"/>
      <c r="D556" s="46"/>
      <c r="E556" s="46"/>
      <c r="F556" s="33"/>
      <c r="G556" s="67">
        <f t="shared" si="17"/>
        <v>0</v>
      </c>
      <c r="H556" s="24"/>
      <c r="I556" s="68">
        <f t="shared" si="15"/>
        <v>0</v>
      </c>
      <c r="K556" s="69" t="str">
        <f t="shared" si="16"/>
        <v/>
      </c>
    </row>
    <row r="557" spans="1:11" x14ac:dyDescent="0.25">
      <c r="A557" s="16">
        <v>59</v>
      </c>
      <c r="B557" s="37"/>
      <c r="C557" s="38"/>
      <c r="D557" s="46"/>
      <c r="E557" s="46"/>
      <c r="F557" s="33"/>
      <c r="G557" s="67">
        <f t="shared" si="17"/>
        <v>0</v>
      </c>
      <c r="H557" s="24"/>
      <c r="I557" s="68">
        <f t="shared" si="15"/>
        <v>0</v>
      </c>
      <c r="K557" s="69" t="str">
        <f t="shared" si="16"/>
        <v/>
      </c>
    </row>
    <row r="558" spans="1:11" x14ac:dyDescent="0.25">
      <c r="A558" s="16">
        <v>60</v>
      </c>
      <c r="B558" s="37"/>
      <c r="C558" s="38"/>
      <c r="D558" s="46"/>
      <c r="E558" s="46"/>
      <c r="F558" s="33"/>
      <c r="G558" s="67">
        <f t="shared" si="17"/>
        <v>0</v>
      </c>
      <c r="H558" s="24"/>
      <c r="I558" s="68">
        <f t="shared" si="15"/>
        <v>0</v>
      </c>
      <c r="K558" s="69" t="str">
        <f t="shared" si="16"/>
        <v/>
      </c>
    </row>
    <row r="559" spans="1:11" x14ac:dyDescent="0.25">
      <c r="A559" s="16">
        <v>61</v>
      </c>
      <c r="B559" s="37"/>
      <c r="C559" s="38"/>
      <c r="D559" s="46"/>
      <c r="E559" s="46"/>
      <c r="F559" s="33"/>
      <c r="G559" s="67">
        <f t="shared" si="17"/>
        <v>0</v>
      </c>
      <c r="H559" s="24"/>
      <c r="I559" s="68">
        <f t="shared" si="15"/>
        <v>0</v>
      </c>
      <c r="K559" s="69" t="str">
        <f t="shared" si="16"/>
        <v/>
      </c>
    </row>
    <row r="560" spans="1:11" x14ac:dyDescent="0.25">
      <c r="A560" s="16">
        <v>62</v>
      </c>
      <c r="B560" s="37"/>
      <c r="C560" s="38"/>
      <c r="D560" s="46"/>
      <c r="E560" s="46"/>
      <c r="F560" s="33"/>
      <c r="G560" s="67">
        <f t="shared" si="17"/>
        <v>0</v>
      </c>
      <c r="H560" s="24"/>
      <c r="I560" s="68">
        <f t="shared" si="15"/>
        <v>0</v>
      </c>
      <c r="K560" s="69" t="str">
        <f t="shared" si="16"/>
        <v/>
      </c>
    </row>
    <row r="561" spans="1:11" x14ac:dyDescent="0.25">
      <c r="A561" s="16">
        <v>63</v>
      </c>
      <c r="B561" s="37"/>
      <c r="C561" s="38"/>
      <c r="D561" s="46"/>
      <c r="E561" s="46"/>
      <c r="F561" s="33"/>
      <c r="G561" s="67">
        <f t="shared" si="17"/>
        <v>0</v>
      </c>
      <c r="H561" s="24"/>
      <c r="I561" s="68">
        <f t="shared" si="15"/>
        <v>0</v>
      </c>
      <c r="K561" s="69" t="str">
        <f t="shared" si="16"/>
        <v/>
      </c>
    </row>
    <row r="562" spans="1:11" x14ac:dyDescent="0.25">
      <c r="A562" s="16">
        <v>64</v>
      </c>
      <c r="B562" s="37"/>
      <c r="C562" s="38"/>
      <c r="D562" s="46"/>
      <c r="E562" s="46"/>
      <c r="F562" s="33"/>
      <c r="G562" s="67">
        <f t="shared" si="17"/>
        <v>0</v>
      </c>
      <c r="H562" s="24"/>
      <c r="I562" s="68">
        <f t="shared" si="15"/>
        <v>0</v>
      </c>
      <c r="K562" s="69" t="str">
        <f t="shared" si="16"/>
        <v/>
      </c>
    </row>
    <row r="563" spans="1:11" x14ac:dyDescent="0.25">
      <c r="A563" s="16">
        <v>65</v>
      </c>
      <c r="B563" s="37"/>
      <c r="C563" s="38"/>
      <c r="D563" s="46"/>
      <c r="E563" s="46"/>
      <c r="F563" s="33"/>
      <c r="G563" s="67">
        <f t="shared" ref="G563:G598" si="18">+IF(C563="SI",(E563-D563)*24,0)</f>
        <v>0</v>
      </c>
      <c r="H563" s="24"/>
      <c r="I563" s="68">
        <f t="shared" si="15"/>
        <v>0</v>
      </c>
      <c r="K563" s="69" t="str">
        <f t="shared" si="16"/>
        <v/>
      </c>
    </row>
    <row r="564" spans="1:11" x14ac:dyDescent="0.25">
      <c r="A564" s="16">
        <v>66</v>
      </c>
      <c r="B564" s="37"/>
      <c r="C564" s="38"/>
      <c r="D564" s="46"/>
      <c r="E564" s="46"/>
      <c r="F564" s="33"/>
      <c r="G564" s="67">
        <f t="shared" si="18"/>
        <v>0</v>
      </c>
      <c r="H564" s="24"/>
      <c r="I564" s="68">
        <f t="shared" ref="I564:I598" si="19">+ROUND(G564*H564,2)</f>
        <v>0</v>
      </c>
      <c r="K564" s="69" t="str">
        <f t="shared" ref="K564:K598" si="20">+IF(B564="","",ROUND((E564-D564)*24*H564,2))</f>
        <v/>
      </c>
    </row>
    <row r="565" spans="1:11" x14ac:dyDescent="0.25">
      <c r="A565" s="16">
        <v>67</v>
      </c>
      <c r="B565" s="37"/>
      <c r="C565" s="38"/>
      <c r="D565" s="46"/>
      <c r="E565" s="46"/>
      <c r="F565" s="33"/>
      <c r="G565" s="67">
        <f t="shared" si="18"/>
        <v>0</v>
      </c>
      <c r="H565" s="24"/>
      <c r="I565" s="68">
        <f t="shared" si="19"/>
        <v>0</v>
      </c>
      <c r="K565" s="69" t="str">
        <f t="shared" si="20"/>
        <v/>
      </c>
    </row>
    <row r="566" spans="1:11" x14ac:dyDescent="0.25">
      <c r="A566" s="16">
        <v>68</v>
      </c>
      <c r="B566" s="37"/>
      <c r="C566" s="38"/>
      <c r="D566" s="46"/>
      <c r="E566" s="46"/>
      <c r="F566" s="33"/>
      <c r="G566" s="67">
        <f t="shared" si="18"/>
        <v>0</v>
      </c>
      <c r="H566" s="24"/>
      <c r="I566" s="68">
        <f t="shared" si="19"/>
        <v>0</v>
      </c>
      <c r="K566" s="69" t="str">
        <f t="shared" si="20"/>
        <v/>
      </c>
    </row>
    <row r="567" spans="1:11" x14ac:dyDescent="0.25">
      <c r="A567" s="16">
        <v>69</v>
      </c>
      <c r="B567" s="37"/>
      <c r="C567" s="38"/>
      <c r="D567" s="46"/>
      <c r="E567" s="46"/>
      <c r="F567" s="33"/>
      <c r="G567" s="67">
        <f t="shared" si="18"/>
        <v>0</v>
      </c>
      <c r="H567" s="24"/>
      <c r="I567" s="68">
        <f t="shared" si="19"/>
        <v>0</v>
      </c>
      <c r="K567" s="69" t="str">
        <f t="shared" si="20"/>
        <v/>
      </c>
    </row>
    <row r="568" spans="1:11" x14ac:dyDescent="0.25">
      <c r="A568" s="16">
        <v>70</v>
      </c>
      <c r="B568" s="37"/>
      <c r="C568" s="38"/>
      <c r="D568" s="46"/>
      <c r="E568" s="46"/>
      <c r="F568" s="33"/>
      <c r="G568" s="67">
        <f t="shared" si="18"/>
        <v>0</v>
      </c>
      <c r="H568" s="24"/>
      <c r="I568" s="68">
        <f t="shared" si="19"/>
        <v>0</v>
      </c>
      <c r="K568" s="69" t="str">
        <f t="shared" si="20"/>
        <v/>
      </c>
    </row>
    <row r="569" spans="1:11" x14ac:dyDescent="0.25">
      <c r="A569" s="16">
        <v>71</v>
      </c>
      <c r="B569" s="37"/>
      <c r="C569" s="38"/>
      <c r="D569" s="46"/>
      <c r="E569" s="46"/>
      <c r="F569" s="33"/>
      <c r="G569" s="67">
        <f t="shared" si="18"/>
        <v>0</v>
      </c>
      <c r="H569" s="24"/>
      <c r="I569" s="68">
        <f t="shared" si="19"/>
        <v>0</v>
      </c>
      <c r="K569" s="69" t="str">
        <f t="shared" si="20"/>
        <v/>
      </c>
    </row>
    <row r="570" spans="1:11" x14ac:dyDescent="0.25">
      <c r="A570" s="16">
        <v>72</v>
      </c>
      <c r="B570" s="37"/>
      <c r="C570" s="38"/>
      <c r="D570" s="46"/>
      <c r="E570" s="46"/>
      <c r="F570" s="33"/>
      <c r="G570" s="67">
        <f t="shared" si="18"/>
        <v>0</v>
      </c>
      <c r="H570" s="24"/>
      <c r="I570" s="68">
        <f t="shared" si="19"/>
        <v>0</v>
      </c>
      <c r="K570" s="69" t="str">
        <f t="shared" si="20"/>
        <v/>
      </c>
    </row>
    <row r="571" spans="1:11" x14ac:dyDescent="0.25">
      <c r="A571" s="16">
        <v>73</v>
      </c>
      <c r="B571" s="37"/>
      <c r="C571" s="38"/>
      <c r="D571" s="46"/>
      <c r="E571" s="46"/>
      <c r="F571" s="33"/>
      <c r="G571" s="67">
        <f t="shared" si="18"/>
        <v>0</v>
      </c>
      <c r="H571" s="24"/>
      <c r="I571" s="68">
        <f t="shared" si="19"/>
        <v>0</v>
      </c>
      <c r="K571" s="69" t="str">
        <f t="shared" si="20"/>
        <v/>
      </c>
    </row>
    <row r="572" spans="1:11" x14ac:dyDescent="0.25">
      <c r="A572" s="16">
        <v>74</v>
      </c>
      <c r="B572" s="37"/>
      <c r="C572" s="38"/>
      <c r="D572" s="46"/>
      <c r="E572" s="46"/>
      <c r="F572" s="33"/>
      <c r="G572" s="67">
        <f t="shared" si="18"/>
        <v>0</v>
      </c>
      <c r="H572" s="24"/>
      <c r="I572" s="68">
        <f t="shared" si="19"/>
        <v>0</v>
      </c>
      <c r="K572" s="69" t="str">
        <f t="shared" si="20"/>
        <v/>
      </c>
    </row>
    <row r="573" spans="1:11" x14ac:dyDescent="0.25">
      <c r="A573" s="16">
        <v>75</v>
      </c>
      <c r="B573" s="37"/>
      <c r="C573" s="38"/>
      <c r="D573" s="46"/>
      <c r="E573" s="46"/>
      <c r="F573" s="33"/>
      <c r="G573" s="67">
        <f t="shared" si="18"/>
        <v>0</v>
      </c>
      <c r="H573" s="24"/>
      <c r="I573" s="68">
        <f t="shared" si="19"/>
        <v>0</v>
      </c>
      <c r="K573" s="69" t="str">
        <f t="shared" si="20"/>
        <v/>
      </c>
    </row>
    <row r="574" spans="1:11" x14ac:dyDescent="0.25">
      <c r="A574" s="16">
        <v>76</v>
      </c>
      <c r="B574" s="37"/>
      <c r="C574" s="38"/>
      <c r="D574" s="46"/>
      <c r="E574" s="46"/>
      <c r="F574" s="33"/>
      <c r="G574" s="67">
        <f t="shared" si="18"/>
        <v>0</v>
      </c>
      <c r="H574" s="24"/>
      <c r="I574" s="68">
        <f t="shared" si="19"/>
        <v>0</v>
      </c>
      <c r="K574" s="69" t="str">
        <f t="shared" si="20"/>
        <v/>
      </c>
    </row>
    <row r="575" spans="1:11" x14ac:dyDescent="0.25">
      <c r="A575" s="16">
        <v>77</v>
      </c>
      <c r="B575" s="37"/>
      <c r="C575" s="38"/>
      <c r="D575" s="46"/>
      <c r="E575" s="46"/>
      <c r="F575" s="33"/>
      <c r="G575" s="67">
        <f t="shared" si="18"/>
        <v>0</v>
      </c>
      <c r="H575" s="24"/>
      <c r="I575" s="68">
        <f t="shared" si="19"/>
        <v>0</v>
      </c>
      <c r="K575" s="69" t="str">
        <f t="shared" si="20"/>
        <v/>
      </c>
    </row>
    <row r="576" spans="1:11" x14ac:dyDescent="0.25">
      <c r="A576" s="16">
        <v>78</v>
      </c>
      <c r="B576" s="37"/>
      <c r="C576" s="38"/>
      <c r="D576" s="46"/>
      <c r="E576" s="46"/>
      <c r="F576" s="33"/>
      <c r="G576" s="67">
        <f t="shared" si="18"/>
        <v>0</v>
      </c>
      <c r="H576" s="24"/>
      <c r="I576" s="68">
        <f t="shared" si="19"/>
        <v>0</v>
      </c>
      <c r="K576" s="69" t="str">
        <f t="shared" si="20"/>
        <v/>
      </c>
    </row>
    <row r="577" spans="1:11" x14ac:dyDescent="0.25">
      <c r="A577" s="16">
        <v>79</v>
      </c>
      <c r="B577" s="37"/>
      <c r="C577" s="38"/>
      <c r="D577" s="46"/>
      <c r="E577" s="46"/>
      <c r="F577" s="33"/>
      <c r="G577" s="67">
        <f t="shared" si="18"/>
        <v>0</v>
      </c>
      <c r="H577" s="24"/>
      <c r="I577" s="68">
        <f t="shared" si="19"/>
        <v>0</v>
      </c>
      <c r="K577" s="69" t="str">
        <f t="shared" si="20"/>
        <v/>
      </c>
    </row>
    <row r="578" spans="1:11" x14ac:dyDescent="0.25">
      <c r="A578" s="16">
        <v>80</v>
      </c>
      <c r="B578" s="37"/>
      <c r="C578" s="38"/>
      <c r="D578" s="46"/>
      <c r="E578" s="46"/>
      <c r="F578" s="33"/>
      <c r="G578" s="67">
        <f t="shared" si="18"/>
        <v>0</v>
      </c>
      <c r="H578" s="24"/>
      <c r="I578" s="68">
        <f t="shared" si="19"/>
        <v>0</v>
      </c>
      <c r="K578" s="69" t="str">
        <f t="shared" si="20"/>
        <v/>
      </c>
    </row>
    <row r="579" spans="1:11" x14ac:dyDescent="0.25">
      <c r="A579" s="16">
        <v>81</v>
      </c>
      <c r="B579" s="37"/>
      <c r="C579" s="38"/>
      <c r="D579" s="46"/>
      <c r="E579" s="46"/>
      <c r="F579" s="33"/>
      <c r="G579" s="67">
        <f t="shared" si="18"/>
        <v>0</v>
      </c>
      <c r="H579" s="24"/>
      <c r="I579" s="68">
        <f t="shared" si="19"/>
        <v>0</v>
      </c>
      <c r="K579" s="69" t="str">
        <f t="shared" si="20"/>
        <v/>
      </c>
    </row>
    <row r="580" spans="1:11" x14ac:dyDescent="0.25">
      <c r="A580" s="16">
        <v>82</v>
      </c>
      <c r="B580" s="37"/>
      <c r="C580" s="38"/>
      <c r="D580" s="46"/>
      <c r="E580" s="46"/>
      <c r="F580" s="33"/>
      <c r="G580" s="67">
        <f t="shared" si="18"/>
        <v>0</v>
      </c>
      <c r="H580" s="24"/>
      <c r="I580" s="68">
        <f t="shared" si="19"/>
        <v>0</v>
      </c>
      <c r="K580" s="69" t="str">
        <f t="shared" si="20"/>
        <v/>
      </c>
    </row>
    <row r="581" spans="1:11" x14ac:dyDescent="0.25">
      <c r="A581" s="16">
        <v>83</v>
      </c>
      <c r="B581" s="37"/>
      <c r="C581" s="38"/>
      <c r="D581" s="46"/>
      <c r="E581" s="46"/>
      <c r="F581" s="33"/>
      <c r="G581" s="67">
        <f t="shared" si="18"/>
        <v>0</v>
      </c>
      <c r="H581" s="24"/>
      <c r="I581" s="68">
        <f t="shared" si="19"/>
        <v>0</v>
      </c>
      <c r="K581" s="69" t="str">
        <f t="shared" si="20"/>
        <v/>
      </c>
    </row>
    <row r="582" spans="1:11" x14ac:dyDescent="0.25">
      <c r="A582" s="16">
        <v>84</v>
      </c>
      <c r="B582" s="37"/>
      <c r="C582" s="38"/>
      <c r="D582" s="46"/>
      <c r="E582" s="46"/>
      <c r="F582" s="33"/>
      <c r="G582" s="67">
        <f t="shared" si="18"/>
        <v>0</v>
      </c>
      <c r="H582" s="24"/>
      <c r="I582" s="68">
        <f t="shared" si="19"/>
        <v>0</v>
      </c>
      <c r="K582" s="69" t="str">
        <f t="shared" si="20"/>
        <v/>
      </c>
    </row>
    <row r="583" spans="1:11" x14ac:dyDescent="0.25">
      <c r="A583" s="16">
        <v>85</v>
      </c>
      <c r="B583" s="37"/>
      <c r="C583" s="38"/>
      <c r="D583" s="46"/>
      <c r="E583" s="46"/>
      <c r="F583" s="33"/>
      <c r="G583" s="67">
        <f t="shared" si="18"/>
        <v>0</v>
      </c>
      <c r="H583" s="24"/>
      <c r="I583" s="68">
        <f t="shared" si="19"/>
        <v>0</v>
      </c>
      <c r="K583" s="69" t="str">
        <f t="shared" si="20"/>
        <v/>
      </c>
    </row>
    <row r="584" spans="1:11" x14ac:dyDescent="0.25">
      <c r="A584" s="16">
        <v>86</v>
      </c>
      <c r="B584" s="37"/>
      <c r="C584" s="38"/>
      <c r="D584" s="46"/>
      <c r="E584" s="46"/>
      <c r="F584" s="33"/>
      <c r="G584" s="67">
        <f t="shared" si="18"/>
        <v>0</v>
      </c>
      <c r="H584" s="24"/>
      <c r="I584" s="68">
        <f t="shared" si="19"/>
        <v>0</v>
      </c>
      <c r="K584" s="69" t="str">
        <f t="shared" si="20"/>
        <v/>
      </c>
    </row>
    <row r="585" spans="1:11" x14ac:dyDescent="0.25">
      <c r="A585" s="16">
        <v>87</v>
      </c>
      <c r="B585" s="37"/>
      <c r="C585" s="38"/>
      <c r="D585" s="46"/>
      <c r="E585" s="46"/>
      <c r="F585" s="33"/>
      <c r="G585" s="67">
        <f t="shared" si="18"/>
        <v>0</v>
      </c>
      <c r="H585" s="24"/>
      <c r="I585" s="68">
        <f t="shared" si="19"/>
        <v>0</v>
      </c>
      <c r="K585" s="69" t="str">
        <f t="shared" si="20"/>
        <v/>
      </c>
    </row>
    <row r="586" spans="1:11" x14ac:dyDescent="0.25">
      <c r="A586" s="16">
        <v>88</v>
      </c>
      <c r="B586" s="37"/>
      <c r="C586" s="38"/>
      <c r="D586" s="46"/>
      <c r="E586" s="46"/>
      <c r="F586" s="33"/>
      <c r="G586" s="67">
        <f t="shared" si="18"/>
        <v>0</v>
      </c>
      <c r="H586" s="24"/>
      <c r="I586" s="68">
        <f t="shared" si="19"/>
        <v>0</v>
      </c>
      <c r="K586" s="69" t="str">
        <f t="shared" si="20"/>
        <v/>
      </c>
    </row>
    <row r="587" spans="1:11" x14ac:dyDescent="0.25">
      <c r="A587" s="16">
        <v>89</v>
      </c>
      <c r="B587" s="37"/>
      <c r="C587" s="38"/>
      <c r="D587" s="46"/>
      <c r="E587" s="46"/>
      <c r="F587" s="33"/>
      <c r="G587" s="67">
        <f t="shared" si="18"/>
        <v>0</v>
      </c>
      <c r="H587" s="24"/>
      <c r="I587" s="68">
        <f t="shared" si="19"/>
        <v>0</v>
      </c>
      <c r="K587" s="69" t="str">
        <f t="shared" si="20"/>
        <v/>
      </c>
    </row>
    <row r="588" spans="1:11" x14ac:dyDescent="0.25">
      <c r="A588" s="16">
        <v>90</v>
      </c>
      <c r="B588" s="37"/>
      <c r="C588" s="38"/>
      <c r="D588" s="46"/>
      <c r="E588" s="46"/>
      <c r="F588" s="33"/>
      <c r="G588" s="67">
        <f t="shared" si="18"/>
        <v>0</v>
      </c>
      <c r="H588" s="24"/>
      <c r="I588" s="68">
        <f t="shared" si="19"/>
        <v>0</v>
      </c>
      <c r="K588" s="69" t="str">
        <f t="shared" si="20"/>
        <v/>
      </c>
    </row>
    <row r="589" spans="1:11" x14ac:dyDescent="0.25">
      <c r="A589" s="16">
        <v>91</v>
      </c>
      <c r="B589" s="37"/>
      <c r="C589" s="38"/>
      <c r="D589" s="46"/>
      <c r="E589" s="46"/>
      <c r="F589" s="33"/>
      <c r="G589" s="67">
        <f t="shared" si="18"/>
        <v>0</v>
      </c>
      <c r="H589" s="24"/>
      <c r="I589" s="68">
        <f t="shared" si="19"/>
        <v>0</v>
      </c>
      <c r="K589" s="69" t="str">
        <f t="shared" si="20"/>
        <v/>
      </c>
    </row>
    <row r="590" spans="1:11" x14ac:dyDescent="0.25">
      <c r="A590" s="16">
        <v>92</v>
      </c>
      <c r="B590" s="37"/>
      <c r="C590" s="38"/>
      <c r="D590" s="46"/>
      <c r="E590" s="46"/>
      <c r="F590" s="33"/>
      <c r="G590" s="67">
        <f t="shared" si="18"/>
        <v>0</v>
      </c>
      <c r="H590" s="24"/>
      <c r="I590" s="68">
        <f t="shared" si="19"/>
        <v>0</v>
      </c>
      <c r="K590" s="69" t="str">
        <f t="shared" si="20"/>
        <v/>
      </c>
    </row>
    <row r="591" spans="1:11" x14ac:dyDescent="0.25">
      <c r="A591" s="16">
        <v>93</v>
      </c>
      <c r="B591" s="37"/>
      <c r="C591" s="38"/>
      <c r="D591" s="46"/>
      <c r="E591" s="46"/>
      <c r="F591" s="33"/>
      <c r="G591" s="67">
        <f t="shared" si="18"/>
        <v>0</v>
      </c>
      <c r="H591" s="24"/>
      <c r="I591" s="68">
        <f t="shared" si="19"/>
        <v>0</v>
      </c>
      <c r="K591" s="69" t="str">
        <f t="shared" si="20"/>
        <v/>
      </c>
    </row>
    <row r="592" spans="1:11" x14ac:dyDescent="0.25">
      <c r="A592" s="16">
        <v>94</v>
      </c>
      <c r="B592" s="37"/>
      <c r="C592" s="38"/>
      <c r="D592" s="46"/>
      <c r="E592" s="46"/>
      <c r="F592" s="33"/>
      <c r="G592" s="67">
        <f t="shared" si="18"/>
        <v>0</v>
      </c>
      <c r="H592" s="24"/>
      <c r="I592" s="68">
        <f t="shared" si="19"/>
        <v>0</v>
      </c>
      <c r="K592" s="69" t="str">
        <f t="shared" si="20"/>
        <v/>
      </c>
    </row>
    <row r="593" spans="1:11" x14ac:dyDescent="0.25">
      <c r="A593" s="16">
        <v>95</v>
      </c>
      <c r="B593" s="37"/>
      <c r="C593" s="38"/>
      <c r="D593" s="46"/>
      <c r="E593" s="46"/>
      <c r="F593" s="33"/>
      <c r="G593" s="67">
        <f t="shared" si="18"/>
        <v>0</v>
      </c>
      <c r="H593" s="24"/>
      <c r="I593" s="68">
        <f t="shared" si="19"/>
        <v>0</v>
      </c>
      <c r="K593" s="69" t="str">
        <f t="shared" si="20"/>
        <v/>
      </c>
    </row>
    <row r="594" spans="1:11" x14ac:dyDescent="0.25">
      <c r="A594" s="16">
        <v>96</v>
      </c>
      <c r="B594" s="37"/>
      <c r="C594" s="38"/>
      <c r="D594" s="46"/>
      <c r="E594" s="46"/>
      <c r="F594" s="33"/>
      <c r="G594" s="67">
        <f t="shared" si="18"/>
        <v>0</v>
      </c>
      <c r="H594" s="24"/>
      <c r="I594" s="68">
        <f t="shared" si="19"/>
        <v>0</v>
      </c>
      <c r="K594" s="69" t="str">
        <f t="shared" si="20"/>
        <v/>
      </c>
    </row>
    <row r="595" spans="1:11" x14ac:dyDescent="0.25">
      <c r="A595" s="16">
        <v>97</v>
      </c>
      <c r="B595" s="37"/>
      <c r="C595" s="38"/>
      <c r="D595" s="46"/>
      <c r="E595" s="46"/>
      <c r="F595" s="33"/>
      <c r="G595" s="67">
        <f t="shared" si="18"/>
        <v>0</v>
      </c>
      <c r="H595" s="24"/>
      <c r="I595" s="68">
        <f t="shared" si="19"/>
        <v>0</v>
      </c>
      <c r="K595" s="69" t="str">
        <f t="shared" si="20"/>
        <v/>
      </c>
    </row>
    <row r="596" spans="1:11" x14ac:dyDescent="0.25">
      <c r="A596" s="16">
        <v>98</v>
      </c>
      <c r="B596" s="37"/>
      <c r="C596" s="38"/>
      <c r="D596" s="46"/>
      <c r="E596" s="46"/>
      <c r="F596" s="33"/>
      <c r="G596" s="67">
        <f t="shared" si="18"/>
        <v>0</v>
      </c>
      <c r="H596" s="24"/>
      <c r="I596" s="68">
        <f t="shared" si="19"/>
        <v>0</v>
      </c>
      <c r="K596" s="69" t="str">
        <f t="shared" si="20"/>
        <v/>
      </c>
    </row>
    <row r="597" spans="1:11" x14ac:dyDescent="0.25">
      <c r="A597" s="16">
        <v>99</v>
      </c>
      <c r="B597" s="37"/>
      <c r="C597" s="38"/>
      <c r="D597" s="46"/>
      <c r="E597" s="46"/>
      <c r="F597" s="33"/>
      <c r="G597" s="67">
        <f t="shared" si="18"/>
        <v>0</v>
      </c>
      <c r="H597" s="24"/>
      <c r="I597" s="68">
        <f t="shared" si="19"/>
        <v>0</v>
      </c>
      <c r="K597" s="69" t="str">
        <f t="shared" si="20"/>
        <v/>
      </c>
    </row>
    <row r="598" spans="1:11" x14ac:dyDescent="0.25">
      <c r="A598" s="16">
        <v>100</v>
      </c>
      <c r="B598" s="37"/>
      <c r="C598" s="38"/>
      <c r="D598" s="46"/>
      <c r="E598" s="46"/>
      <c r="F598" s="33"/>
      <c r="G598" s="67">
        <f t="shared" si="18"/>
        <v>0</v>
      </c>
      <c r="H598" s="24"/>
      <c r="I598" s="68">
        <f t="shared" si="19"/>
        <v>0</v>
      </c>
      <c r="K598" s="69" t="str">
        <f t="shared" si="20"/>
        <v/>
      </c>
    </row>
    <row r="599" spans="1:11" x14ac:dyDescent="0.25">
      <c r="B599" s="70" t="s">
        <v>38</v>
      </c>
      <c r="C599" s="71"/>
      <c r="D599" s="71"/>
      <c r="E599" s="71"/>
      <c r="F599" s="72"/>
      <c r="G599" s="73"/>
      <c r="H599" s="69"/>
      <c r="I599" s="74">
        <f>SUM(I499:I598)</f>
        <v>0</v>
      </c>
      <c r="K599" s="75">
        <f>SUM(K499:K598)</f>
        <v>0</v>
      </c>
    </row>
    <row r="600" spans="1:11" x14ac:dyDescent="0.25">
      <c r="B600" s="70" t="s">
        <v>152</v>
      </c>
      <c r="C600" s="38"/>
      <c r="D600" s="76"/>
      <c r="E600" s="76"/>
      <c r="F600" s="77"/>
      <c r="G600" s="78"/>
      <c r="H600" s="79"/>
      <c r="I600" s="47"/>
      <c r="K600" s="69">
        <f>+I600</f>
        <v>0</v>
      </c>
    </row>
    <row r="601" spans="1:11" x14ac:dyDescent="0.25">
      <c r="B601" s="70" t="s">
        <v>39</v>
      </c>
      <c r="C601" s="71"/>
      <c r="D601" s="71"/>
      <c r="E601" s="71"/>
      <c r="F601" s="72"/>
      <c r="G601" s="69"/>
      <c r="H601" s="69"/>
      <c r="I601" s="80">
        <f>+I600+I599</f>
        <v>0</v>
      </c>
      <c r="K601" s="75">
        <f>+K600+K599</f>
        <v>0</v>
      </c>
    </row>
    <row r="602" spans="1:11" x14ac:dyDescent="0.25">
      <c r="I602" s="50"/>
    </row>
    <row r="604" spans="1:11" x14ac:dyDescent="0.25">
      <c r="B604" s="175" t="s">
        <v>251</v>
      </c>
      <c r="C604" s="175"/>
      <c r="D604" s="175"/>
      <c r="E604" s="175"/>
      <c r="F604" s="175"/>
      <c r="G604" s="175"/>
      <c r="H604" s="175"/>
      <c r="I604" s="175"/>
    </row>
    <row r="606" spans="1:11" ht="78.75" x14ac:dyDescent="0.25">
      <c r="B606" s="55" t="s">
        <v>172</v>
      </c>
      <c r="C606" s="147" t="s">
        <v>154</v>
      </c>
      <c r="D606" s="147" t="s">
        <v>35</v>
      </c>
      <c r="E606" s="56" t="s">
        <v>36</v>
      </c>
      <c r="F606" s="147" t="s">
        <v>126</v>
      </c>
      <c r="G606" s="147" t="s">
        <v>125</v>
      </c>
      <c r="H606" s="147" t="s">
        <v>194</v>
      </c>
      <c r="I606" s="147" t="s">
        <v>197</v>
      </c>
      <c r="K606" s="147" t="s">
        <v>198</v>
      </c>
    </row>
    <row r="607" spans="1:11" x14ac:dyDescent="0.25">
      <c r="A607" s="16">
        <v>1</v>
      </c>
      <c r="B607" s="64" t="str">
        <f t="shared" ref="B607:D626" si="21">+IF(B499=0,"",B499)</f>
        <v/>
      </c>
      <c r="C607" s="64" t="str">
        <f t="shared" si="21"/>
        <v/>
      </c>
      <c r="D607" s="81" t="str">
        <f t="shared" si="21"/>
        <v/>
      </c>
      <c r="E607" s="81" t="str">
        <f t="shared" ref="E607:F626" si="22">+IF(E499=0,"",E499)</f>
        <v/>
      </c>
      <c r="F607" s="81" t="str">
        <f t="shared" si="22"/>
        <v/>
      </c>
      <c r="G607" s="33"/>
      <c r="H607" s="82" t="str">
        <f t="shared" ref="H607:H638" si="23">+IF(H499=0,"",H499)</f>
        <v/>
      </c>
      <c r="I607" s="68" t="str">
        <f t="shared" ref="I607:I671" si="24">+IF(B607="","",IF(C607="SI",G607*H607,0))</f>
        <v/>
      </c>
      <c r="K607" s="69" t="str">
        <f>+IF(B607="","",G607*H607)</f>
        <v/>
      </c>
    </row>
    <row r="608" spans="1:11" x14ac:dyDescent="0.25">
      <c r="A608" s="16">
        <v>2</v>
      </c>
      <c r="B608" s="64" t="str">
        <f t="shared" si="21"/>
        <v/>
      </c>
      <c r="C608" s="64" t="str">
        <f t="shared" si="21"/>
        <v/>
      </c>
      <c r="D608" s="81" t="str">
        <f t="shared" si="21"/>
        <v/>
      </c>
      <c r="E608" s="81" t="str">
        <f t="shared" si="22"/>
        <v/>
      </c>
      <c r="F608" s="81" t="str">
        <f t="shared" si="22"/>
        <v/>
      </c>
      <c r="G608" s="33"/>
      <c r="H608" s="82" t="str">
        <f t="shared" si="23"/>
        <v/>
      </c>
      <c r="I608" s="68" t="str">
        <f t="shared" si="24"/>
        <v/>
      </c>
      <c r="K608" s="69" t="str">
        <f t="shared" ref="K608:K671" si="25">+IF(B608="","",G608*H608)</f>
        <v/>
      </c>
    </row>
    <row r="609" spans="1:11" x14ac:dyDescent="0.25">
      <c r="A609" s="16">
        <v>3</v>
      </c>
      <c r="B609" s="64" t="str">
        <f t="shared" si="21"/>
        <v/>
      </c>
      <c r="C609" s="64" t="str">
        <f t="shared" si="21"/>
        <v/>
      </c>
      <c r="D609" s="81" t="str">
        <f t="shared" si="21"/>
        <v/>
      </c>
      <c r="E609" s="81" t="str">
        <f t="shared" si="22"/>
        <v/>
      </c>
      <c r="F609" s="81" t="str">
        <f t="shared" si="22"/>
        <v/>
      </c>
      <c r="G609" s="33"/>
      <c r="H609" s="82" t="str">
        <f t="shared" si="23"/>
        <v/>
      </c>
      <c r="I609" s="68" t="str">
        <f t="shared" si="24"/>
        <v/>
      </c>
      <c r="K609" s="69" t="str">
        <f t="shared" si="25"/>
        <v/>
      </c>
    </row>
    <row r="610" spans="1:11" x14ac:dyDescent="0.25">
      <c r="A610" s="16">
        <v>4</v>
      </c>
      <c r="B610" s="64" t="str">
        <f t="shared" si="21"/>
        <v/>
      </c>
      <c r="C610" s="64" t="str">
        <f t="shared" si="21"/>
        <v/>
      </c>
      <c r="D610" s="81" t="str">
        <f t="shared" si="21"/>
        <v/>
      </c>
      <c r="E610" s="81" t="str">
        <f t="shared" si="22"/>
        <v/>
      </c>
      <c r="F610" s="81" t="str">
        <f t="shared" si="22"/>
        <v/>
      </c>
      <c r="G610" s="33"/>
      <c r="H610" s="82" t="str">
        <f t="shared" si="23"/>
        <v/>
      </c>
      <c r="I610" s="68" t="str">
        <f t="shared" si="24"/>
        <v/>
      </c>
      <c r="K610" s="69" t="str">
        <f t="shared" si="25"/>
        <v/>
      </c>
    </row>
    <row r="611" spans="1:11" x14ac:dyDescent="0.25">
      <c r="A611" s="16">
        <v>5</v>
      </c>
      <c r="B611" s="64" t="str">
        <f t="shared" si="21"/>
        <v/>
      </c>
      <c r="C611" s="64" t="str">
        <f t="shared" si="21"/>
        <v/>
      </c>
      <c r="D611" s="81" t="str">
        <f t="shared" si="21"/>
        <v/>
      </c>
      <c r="E611" s="81" t="str">
        <f t="shared" si="22"/>
        <v/>
      </c>
      <c r="F611" s="81" t="str">
        <f t="shared" si="22"/>
        <v/>
      </c>
      <c r="G611" s="33"/>
      <c r="H611" s="82" t="str">
        <f t="shared" si="23"/>
        <v/>
      </c>
      <c r="I611" s="68" t="str">
        <f t="shared" si="24"/>
        <v/>
      </c>
      <c r="K611" s="69" t="str">
        <f t="shared" si="25"/>
        <v/>
      </c>
    </row>
    <row r="612" spans="1:11" x14ac:dyDescent="0.25">
      <c r="A612" s="16">
        <v>6</v>
      </c>
      <c r="B612" s="64" t="str">
        <f t="shared" si="21"/>
        <v/>
      </c>
      <c r="C612" s="64" t="str">
        <f t="shared" si="21"/>
        <v/>
      </c>
      <c r="D612" s="81" t="str">
        <f t="shared" si="21"/>
        <v/>
      </c>
      <c r="E612" s="81" t="str">
        <f t="shared" si="22"/>
        <v/>
      </c>
      <c r="F612" s="81" t="str">
        <f t="shared" si="22"/>
        <v/>
      </c>
      <c r="G612" s="33"/>
      <c r="H612" s="82" t="str">
        <f t="shared" si="23"/>
        <v/>
      </c>
      <c r="I612" s="68" t="str">
        <f t="shared" si="24"/>
        <v/>
      </c>
      <c r="K612" s="69" t="str">
        <f t="shared" si="25"/>
        <v/>
      </c>
    </row>
    <row r="613" spans="1:11" x14ac:dyDescent="0.25">
      <c r="A613" s="16">
        <v>7</v>
      </c>
      <c r="B613" s="64" t="str">
        <f t="shared" si="21"/>
        <v/>
      </c>
      <c r="C613" s="64" t="str">
        <f t="shared" si="21"/>
        <v/>
      </c>
      <c r="D613" s="81" t="str">
        <f t="shared" si="21"/>
        <v/>
      </c>
      <c r="E613" s="81" t="str">
        <f t="shared" si="22"/>
        <v/>
      </c>
      <c r="F613" s="81" t="str">
        <f t="shared" si="22"/>
        <v/>
      </c>
      <c r="G613" s="33"/>
      <c r="H613" s="82" t="str">
        <f t="shared" si="23"/>
        <v/>
      </c>
      <c r="I613" s="68" t="str">
        <f t="shared" si="24"/>
        <v/>
      </c>
      <c r="K613" s="69" t="str">
        <f t="shared" si="25"/>
        <v/>
      </c>
    </row>
    <row r="614" spans="1:11" x14ac:dyDescent="0.25">
      <c r="A614" s="16">
        <v>8</v>
      </c>
      <c r="B614" s="64" t="str">
        <f t="shared" si="21"/>
        <v/>
      </c>
      <c r="C614" s="64" t="str">
        <f t="shared" si="21"/>
        <v/>
      </c>
      <c r="D614" s="81" t="str">
        <f t="shared" si="21"/>
        <v/>
      </c>
      <c r="E614" s="81" t="str">
        <f t="shared" si="22"/>
        <v/>
      </c>
      <c r="F614" s="81" t="str">
        <f t="shared" si="22"/>
        <v/>
      </c>
      <c r="G614" s="33"/>
      <c r="H614" s="82" t="str">
        <f t="shared" si="23"/>
        <v/>
      </c>
      <c r="I614" s="68" t="str">
        <f t="shared" si="24"/>
        <v/>
      </c>
      <c r="K614" s="69" t="str">
        <f t="shared" si="25"/>
        <v/>
      </c>
    </row>
    <row r="615" spans="1:11" x14ac:dyDescent="0.25">
      <c r="A615" s="16">
        <v>9</v>
      </c>
      <c r="B615" s="64" t="str">
        <f t="shared" si="21"/>
        <v/>
      </c>
      <c r="C615" s="64" t="str">
        <f t="shared" si="21"/>
        <v/>
      </c>
      <c r="D615" s="81" t="str">
        <f t="shared" si="21"/>
        <v/>
      </c>
      <c r="E615" s="81" t="str">
        <f t="shared" si="22"/>
        <v/>
      </c>
      <c r="F615" s="81" t="str">
        <f t="shared" si="22"/>
        <v/>
      </c>
      <c r="G615" s="33"/>
      <c r="H615" s="82" t="str">
        <f t="shared" si="23"/>
        <v/>
      </c>
      <c r="I615" s="68" t="str">
        <f t="shared" si="24"/>
        <v/>
      </c>
      <c r="K615" s="69" t="str">
        <f t="shared" si="25"/>
        <v/>
      </c>
    </row>
    <row r="616" spans="1:11" x14ac:dyDescent="0.25">
      <c r="A616" s="16">
        <v>10</v>
      </c>
      <c r="B616" s="64" t="str">
        <f t="shared" si="21"/>
        <v/>
      </c>
      <c r="C616" s="64" t="str">
        <f t="shared" si="21"/>
        <v/>
      </c>
      <c r="D616" s="81" t="str">
        <f t="shared" si="21"/>
        <v/>
      </c>
      <c r="E616" s="81" t="str">
        <f t="shared" si="22"/>
        <v/>
      </c>
      <c r="F616" s="81" t="str">
        <f t="shared" si="22"/>
        <v/>
      </c>
      <c r="G616" s="33"/>
      <c r="H616" s="82" t="str">
        <f t="shared" si="23"/>
        <v/>
      </c>
      <c r="I616" s="68" t="str">
        <f t="shared" si="24"/>
        <v/>
      </c>
      <c r="K616" s="69" t="str">
        <f t="shared" si="25"/>
        <v/>
      </c>
    </row>
    <row r="617" spans="1:11" x14ac:dyDescent="0.25">
      <c r="A617" s="16">
        <v>11</v>
      </c>
      <c r="B617" s="64" t="str">
        <f t="shared" si="21"/>
        <v/>
      </c>
      <c r="C617" s="64" t="str">
        <f t="shared" si="21"/>
        <v/>
      </c>
      <c r="D617" s="81" t="str">
        <f t="shared" si="21"/>
        <v/>
      </c>
      <c r="E617" s="81" t="str">
        <f t="shared" si="22"/>
        <v/>
      </c>
      <c r="F617" s="81" t="str">
        <f t="shared" si="22"/>
        <v/>
      </c>
      <c r="G617" s="33"/>
      <c r="H617" s="82" t="str">
        <f t="shared" si="23"/>
        <v/>
      </c>
      <c r="I617" s="68" t="str">
        <f t="shared" si="24"/>
        <v/>
      </c>
      <c r="K617" s="69" t="str">
        <f t="shared" si="25"/>
        <v/>
      </c>
    </row>
    <row r="618" spans="1:11" x14ac:dyDescent="0.25">
      <c r="A618" s="16">
        <v>12</v>
      </c>
      <c r="B618" s="64" t="str">
        <f t="shared" si="21"/>
        <v/>
      </c>
      <c r="C618" s="64" t="str">
        <f t="shared" si="21"/>
        <v/>
      </c>
      <c r="D618" s="81" t="str">
        <f t="shared" si="21"/>
        <v/>
      </c>
      <c r="E618" s="81" t="str">
        <f t="shared" si="22"/>
        <v/>
      </c>
      <c r="F618" s="81" t="str">
        <f t="shared" si="22"/>
        <v/>
      </c>
      <c r="G618" s="33"/>
      <c r="H618" s="82" t="str">
        <f t="shared" si="23"/>
        <v/>
      </c>
      <c r="I618" s="68" t="str">
        <f t="shared" si="24"/>
        <v/>
      </c>
      <c r="K618" s="69" t="str">
        <f t="shared" si="25"/>
        <v/>
      </c>
    </row>
    <row r="619" spans="1:11" x14ac:dyDescent="0.25">
      <c r="A619" s="16">
        <v>13</v>
      </c>
      <c r="B619" s="64" t="str">
        <f t="shared" si="21"/>
        <v/>
      </c>
      <c r="C619" s="64" t="str">
        <f t="shared" si="21"/>
        <v/>
      </c>
      <c r="D619" s="81" t="str">
        <f t="shared" si="21"/>
        <v/>
      </c>
      <c r="E619" s="81" t="str">
        <f t="shared" si="22"/>
        <v/>
      </c>
      <c r="F619" s="81" t="str">
        <f t="shared" si="22"/>
        <v/>
      </c>
      <c r="G619" s="33"/>
      <c r="H619" s="82" t="str">
        <f t="shared" si="23"/>
        <v/>
      </c>
      <c r="I619" s="68" t="str">
        <f t="shared" si="24"/>
        <v/>
      </c>
      <c r="K619" s="69" t="str">
        <f t="shared" si="25"/>
        <v/>
      </c>
    </row>
    <row r="620" spans="1:11" x14ac:dyDescent="0.25">
      <c r="A620" s="16">
        <v>14</v>
      </c>
      <c r="B620" s="64" t="str">
        <f t="shared" si="21"/>
        <v/>
      </c>
      <c r="C620" s="64" t="str">
        <f t="shared" si="21"/>
        <v/>
      </c>
      <c r="D620" s="81" t="str">
        <f t="shared" si="21"/>
        <v/>
      </c>
      <c r="E620" s="81" t="str">
        <f t="shared" si="22"/>
        <v/>
      </c>
      <c r="F620" s="81" t="str">
        <f t="shared" si="22"/>
        <v/>
      </c>
      <c r="G620" s="33"/>
      <c r="H620" s="82" t="str">
        <f t="shared" si="23"/>
        <v/>
      </c>
      <c r="I620" s="68" t="str">
        <f t="shared" si="24"/>
        <v/>
      </c>
      <c r="K620" s="69" t="str">
        <f t="shared" si="25"/>
        <v/>
      </c>
    </row>
    <row r="621" spans="1:11" x14ac:dyDescent="0.25">
      <c r="A621" s="16">
        <v>15</v>
      </c>
      <c r="B621" s="64" t="str">
        <f t="shared" si="21"/>
        <v/>
      </c>
      <c r="C621" s="64" t="str">
        <f t="shared" si="21"/>
        <v/>
      </c>
      <c r="D621" s="81" t="str">
        <f t="shared" si="21"/>
        <v/>
      </c>
      <c r="E621" s="81" t="str">
        <f t="shared" si="22"/>
        <v/>
      </c>
      <c r="F621" s="81" t="str">
        <f t="shared" si="22"/>
        <v/>
      </c>
      <c r="G621" s="33"/>
      <c r="H621" s="82" t="str">
        <f t="shared" si="23"/>
        <v/>
      </c>
      <c r="I621" s="68" t="str">
        <f t="shared" si="24"/>
        <v/>
      </c>
      <c r="K621" s="69" t="str">
        <f t="shared" si="25"/>
        <v/>
      </c>
    </row>
    <row r="622" spans="1:11" x14ac:dyDescent="0.25">
      <c r="A622" s="16">
        <v>16</v>
      </c>
      <c r="B622" s="64" t="str">
        <f t="shared" si="21"/>
        <v/>
      </c>
      <c r="C622" s="64" t="str">
        <f t="shared" si="21"/>
        <v/>
      </c>
      <c r="D622" s="81" t="str">
        <f t="shared" si="21"/>
        <v/>
      </c>
      <c r="E622" s="81" t="str">
        <f t="shared" si="22"/>
        <v/>
      </c>
      <c r="F622" s="81" t="str">
        <f t="shared" si="22"/>
        <v/>
      </c>
      <c r="G622" s="33"/>
      <c r="H622" s="82" t="str">
        <f t="shared" si="23"/>
        <v/>
      </c>
      <c r="I622" s="68" t="str">
        <f t="shared" si="24"/>
        <v/>
      </c>
      <c r="K622" s="69" t="str">
        <f t="shared" si="25"/>
        <v/>
      </c>
    </row>
    <row r="623" spans="1:11" x14ac:dyDescent="0.25">
      <c r="A623" s="16">
        <v>17</v>
      </c>
      <c r="B623" s="64" t="str">
        <f t="shared" si="21"/>
        <v/>
      </c>
      <c r="C623" s="64" t="str">
        <f t="shared" si="21"/>
        <v/>
      </c>
      <c r="D623" s="81" t="str">
        <f t="shared" si="21"/>
        <v/>
      </c>
      <c r="E623" s="81" t="str">
        <f t="shared" si="22"/>
        <v/>
      </c>
      <c r="F623" s="81" t="str">
        <f t="shared" si="22"/>
        <v/>
      </c>
      <c r="G623" s="33"/>
      <c r="H623" s="82" t="str">
        <f t="shared" si="23"/>
        <v/>
      </c>
      <c r="I623" s="68" t="str">
        <f t="shared" si="24"/>
        <v/>
      </c>
      <c r="K623" s="69" t="str">
        <f t="shared" si="25"/>
        <v/>
      </c>
    </row>
    <row r="624" spans="1:11" x14ac:dyDescent="0.25">
      <c r="A624" s="16">
        <v>18</v>
      </c>
      <c r="B624" s="64" t="str">
        <f t="shared" si="21"/>
        <v/>
      </c>
      <c r="C624" s="64" t="str">
        <f t="shared" si="21"/>
        <v/>
      </c>
      <c r="D624" s="81" t="str">
        <f t="shared" si="21"/>
        <v/>
      </c>
      <c r="E624" s="81" t="str">
        <f t="shared" si="22"/>
        <v/>
      </c>
      <c r="F624" s="81" t="str">
        <f t="shared" si="22"/>
        <v/>
      </c>
      <c r="G624" s="33"/>
      <c r="H624" s="82" t="str">
        <f t="shared" si="23"/>
        <v/>
      </c>
      <c r="I624" s="68" t="str">
        <f t="shared" si="24"/>
        <v/>
      </c>
      <c r="K624" s="69" t="str">
        <f t="shared" si="25"/>
        <v/>
      </c>
    </row>
    <row r="625" spans="1:11" x14ac:dyDescent="0.25">
      <c r="A625" s="16">
        <v>19</v>
      </c>
      <c r="B625" s="64" t="str">
        <f t="shared" si="21"/>
        <v/>
      </c>
      <c r="C625" s="64" t="str">
        <f t="shared" si="21"/>
        <v/>
      </c>
      <c r="D625" s="81" t="str">
        <f t="shared" si="21"/>
        <v/>
      </c>
      <c r="E625" s="81" t="str">
        <f t="shared" si="22"/>
        <v/>
      </c>
      <c r="F625" s="81" t="str">
        <f t="shared" si="22"/>
        <v/>
      </c>
      <c r="G625" s="33"/>
      <c r="H625" s="82" t="str">
        <f t="shared" si="23"/>
        <v/>
      </c>
      <c r="I625" s="68" t="str">
        <f t="shared" si="24"/>
        <v/>
      </c>
      <c r="K625" s="69" t="str">
        <f t="shared" si="25"/>
        <v/>
      </c>
    </row>
    <row r="626" spans="1:11" x14ac:dyDescent="0.25">
      <c r="A626" s="16">
        <v>20</v>
      </c>
      <c r="B626" s="64" t="str">
        <f t="shared" si="21"/>
        <v/>
      </c>
      <c r="C626" s="64" t="str">
        <f t="shared" si="21"/>
        <v/>
      </c>
      <c r="D626" s="81" t="str">
        <f t="shared" si="21"/>
        <v/>
      </c>
      <c r="E626" s="81" t="str">
        <f t="shared" si="22"/>
        <v/>
      </c>
      <c r="F626" s="81" t="str">
        <f t="shared" si="22"/>
        <v/>
      </c>
      <c r="G626" s="33"/>
      <c r="H626" s="82" t="str">
        <f t="shared" si="23"/>
        <v/>
      </c>
      <c r="I626" s="68" t="str">
        <f t="shared" si="24"/>
        <v/>
      </c>
      <c r="K626" s="69" t="str">
        <f t="shared" si="25"/>
        <v/>
      </c>
    </row>
    <row r="627" spans="1:11" x14ac:dyDescent="0.25">
      <c r="A627" s="16">
        <v>21</v>
      </c>
      <c r="B627" s="64" t="str">
        <f t="shared" ref="B627:D646" si="26">+IF(B519=0,"",B519)</f>
        <v/>
      </c>
      <c r="C627" s="64" t="str">
        <f t="shared" si="26"/>
        <v/>
      </c>
      <c r="D627" s="81" t="str">
        <f t="shared" si="26"/>
        <v/>
      </c>
      <c r="E627" s="81" t="str">
        <f t="shared" ref="E627:F646" si="27">+IF(E519=0,"",E519)</f>
        <v/>
      </c>
      <c r="F627" s="81" t="str">
        <f t="shared" si="27"/>
        <v/>
      </c>
      <c r="G627" s="33"/>
      <c r="H627" s="82" t="str">
        <f t="shared" si="23"/>
        <v/>
      </c>
      <c r="I627" s="68" t="str">
        <f t="shared" si="24"/>
        <v/>
      </c>
      <c r="K627" s="69" t="str">
        <f t="shared" si="25"/>
        <v/>
      </c>
    </row>
    <row r="628" spans="1:11" x14ac:dyDescent="0.25">
      <c r="A628" s="16">
        <v>22</v>
      </c>
      <c r="B628" s="64" t="str">
        <f t="shared" si="26"/>
        <v/>
      </c>
      <c r="C628" s="64" t="str">
        <f t="shared" si="26"/>
        <v/>
      </c>
      <c r="D628" s="81" t="str">
        <f t="shared" si="26"/>
        <v/>
      </c>
      <c r="E628" s="81" t="str">
        <f t="shared" si="27"/>
        <v/>
      </c>
      <c r="F628" s="81" t="str">
        <f t="shared" si="27"/>
        <v/>
      </c>
      <c r="G628" s="33"/>
      <c r="H628" s="82" t="str">
        <f t="shared" si="23"/>
        <v/>
      </c>
      <c r="I628" s="68" t="str">
        <f t="shared" si="24"/>
        <v/>
      </c>
      <c r="K628" s="69" t="str">
        <f t="shared" si="25"/>
        <v/>
      </c>
    </row>
    <row r="629" spans="1:11" x14ac:dyDescent="0.25">
      <c r="A629" s="16">
        <v>23</v>
      </c>
      <c r="B629" s="64" t="str">
        <f t="shared" si="26"/>
        <v/>
      </c>
      <c r="C629" s="64" t="str">
        <f t="shared" si="26"/>
        <v/>
      </c>
      <c r="D629" s="81" t="str">
        <f t="shared" si="26"/>
        <v/>
      </c>
      <c r="E629" s="81" t="str">
        <f t="shared" si="27"/>
        <v/>
      </c>
      <c r="F629" s="81" t="str">
        <f t="shared" si="27"/>
        <v/>
      </c>
      <c r="G629" s="33"/>
      <c r="H629" s="82" t="str">
        <f t="shared" si="23"/>
        <v/>
      </c>
      <c r="I629" s="68" t="str">
        <f t="shared" si="24"/>
        <v/>
      </c>
      <c r="K629" s="69" t="str">
        <f t="shared" si="25"/>
        <v/>
      </c>
    </row>
    <row r="630" spans="1:11" x14ac:dyDescent="0.25">
      <c r="A630" s="16">
        <v>24</v>
      </c>
      <c r="B630" s="64" t="str">
        <f t="shared" si="26"/>
        <v/>
      </c>
      <c r="C630" s="64" t="str">
        <f t="shared" si="26"/>
        <v/>
      </c>
      <c r="D630" s="81" t="str">
        <f t="shared" si="26"/>
        <v/>
      </c>
      <c r="E630" s="81" t="str">
        <f t="shared" si="27"/>
        <v/>
      </c>
      <c r="F630" s="81" t="str">
        <f t="shared" si="27"/>
        <v/>
      </c>
      <c r="G630" s="33"/>
      <c r="H630" s="82" t="str">
        <f t="shared" si="23"/>
        <v/>
      </c>
      <c r="I630" s="68" t="str">
        <f t="shared" si="24"/>
        <v/>
      </c>
      <c r="K630" s="69" t="str">
        <f t="shared" si="25"/>
        <v/>
      </c>
    </row>
    <row r="631" spans="1:11" x14ac:dyDescent="0.25">
      <c r="A631" s="16">
        <v>25</v>
      </c>
      <c r="B631" s="64" t="str">
        <f t="shared" si="26"/>
        <v/>
      </c>
      <c r="C631" s="64" t="str">
        <f t="shared" si="26"/>
        <v/>
      </c>
      <c r="D631" s="81" t="str">
        <f t="shared" si="26"/>
        <v/>
      </c>
      <c r="E631" s="81" t="str">
        <f t="shared" si="27"/>
        <v/>
      </c>
      <c r="F631" s="81" t="str">
        <f t="shared" si="27"/>
        <v/>
      </c>
      <c r="G631" s="33"/>
      <c r="H631" s="82" t="str">
        <f t="shared" si="23"/>
        <v/>
      </c>
      <c r="I631" s="68" t="str">
        <f t="shared" si="24"/>
        <v/>
      </c>
      <c r="K631" s="69" t="str">
        <f t="shared" si="25"/>
        <v/>
      </c>
    </row>
    <row r="632" spans="1:11" x14ac:dyDescent="0.25">
      <c r="A632" s="16">
        <v>26</v>
      </c>
      <c r="B632" s="64" t="str">
        <f t="shared" si="26"/>
        <v/>
      </c>
      <c r="C632" s="64" t="str">
        <f t="shared" si="26"/>
        <v/>
      </c>
      <c r="D632" s="81" t="str">
        <f t="shared" si="26"/>
        <v/>
      </c>
      <c r="E632" s="81" t="str">
        <f t="shared" si="27"/>
        <v/>
      </c>
      <c r="F632" s="81" t="str">
        <f t="shared" si="27"/>
        <v/>
      </c>
      <c r="G632" s="33"/>
      <c r="H632" s="82" t="str">
        <f t="shared" si="23"/>
        <v/>
      </c>
      <c r="I632" s="68" t="str">
        <f t="shared" si="24"/>
        <v/>
      </c>
      <c r="K632" s="69" t="str">
        <f t="shared" si="25"/>
        <v/>
      </c>
    </row>
    <row r="633" spans="1:11" x14ac:dyDescent="0.25">
      <c r="A633" s="16">
        <v>27</v>
      </c>
      <c r="B633" s="64" t="str">
        <f t="shared" si="26"/>
        <v/>
      </c>
      <c r="C633" s="64" t="str">
        <f t="shared" si="26"/>
        <v/>
      </c>
      <c r="D633" s="81" t="str">
        <f t="shared" si="26"/>
        <v/>
      </c>
      <c r="E633" s="81" t="str">
        <f t="shared" si="27"/>
        <v/>
      </c>
      <c r="F633" s="81" t="str">
        <f t="shared" si="27"/>
        <v/>
      </c>
      <c r="G633" s="33"/>
      <c r="H633" s="82" t="str">
        <f t="shared" si="23"/>
        <v/>
      </c>
      <c r="I633" s="68" t="str">
        <f t="shared" si="24"/>
        <v/>
      </c>
      <c r="K633" s="69" t="str">
        <f t="shared" si="25"/>
        <v/>
      </c>
    </row>
    <row r="634" spans="1:11" x14ac:dyDescent="0.25">
      <c r="A634" s="16">
        <v>28</v>
      </c>
      <c r="B634" s="64" t="str">
        <f t="shared" si="26"/>
        <v/>
      </c>
      <c r="C634" s="64" t="str">
        <f t="shared" si="26"/>
        <v/>
      </c>
      <c r="D634" s="81" t="str">
        <f t="shared" si="26"/>
        <v/>
      </c>
      <c r="E634" s="81" t="str">
        <f t="shared" si="27"/>
        <v/>
      </c>
      <c r="F634" s="81" t="str">
        <f t="shared" si="27"/>
        <v/>
      </c>
      <c r="G634" s="33"/>
      <c r="H634" s="82" t="str">
        <f t="shared" si="23"/>
        <v/>
      </c>
      <c r="I634" s="68" t="str">
        <f t="shared" si="24"/>
        <v/>
      </c>
      <c r="K634" s="69" t="str">
        <f t="shared" si="25"/>
        <v/>
      </c>
    </row>
    <row r="635" spans="1:11" x14ac:dyDescent="0.25">
      <c r="A635" s="16">
        <v>29</v>
      </c>
      <c r="B635" s="64" t="str">
        <f t="shared" si="26"/>
        <v/>
      </c>
      <c r="C635" s="64" t="str">
        <f t="shared" si="26"/>
        <v/>
      </c>
      <c r="D635" s="81" t="str">
        <f t="shared" si="26"/>
        <v/>
      </c>
      <c r="E635" s="81" t="str">
        <f t="shared" si="27"/>
        <v/>
      </c>
      <c r="F635" s="81" t="str">
        <f t="shared" si="27"/>
        <v/>
      </c>
      <c r="G635" s="33"/>
      <c r="H635" s="82" t="str">
        <f t="shared" si="23"/>
        <v/>
      </c>
      <c r="I635" s="68" t="str">
        <f t="shared" si="24"/>
        <v/>
      </c>
      <c r="K635" s="69" t="str">
        <f t="shared" si="25"/>
        <v/>
      </c>
    </row>
    <row r="636" spans="1:11" x14ac:dyDescent="0.25">
      <c r="A636" s="16">
        <v>30</v>
      </c>
      <c r="B636" s="64" t="str">
        <f t="shared" si="26"/>
        <v/>
      </c>
      <c r="C636" s="64" t="str">
        <f t="shared" si="26"/>
        <v/>
      </c>
      <c r="D636" s="81" t="str">
        <f t="shared" si="26"/>
        <v/>
      </c>
      <c r="E636" s="81" t="str">
        <f t="shared" si="27"/>
        <v/>
      </c>
      <c r="F636" s="81" t="str">
        <f t="shared" si="27"/>
        <v/>
      </c>
      <c r="G636" s="33"/>
      <c r="H636" s="82" t="str">
        <f t="shared" si="23"/>
        <v/>
      </c>
      <c r="I636" s="68" t="str">
        <f t="shared" si="24"/>
        <v/>
      </c>
      <c r="K636" s="69" t="str">
        <f t="shared" si="25"/>
        <v/>
      </c>
    </row>
    <row r="637" spans="1:11" x14ac:dyDescent="0.25">
      <c r="A637" s="16">
        <v>31</v>
      </c>
      <c r="B637" s="64" t="str">
        <f t="shared" si="26"/>
        <v/>
      </c>
      <c r="C637" s="64" t="str">
        <f t="shared" si="26"/>
        <v/>
      </c>
      <c r="D637" s="81" t="str">
        <f t="shared" si="26"/>
        <v/>
      </c>
      <c r="E637" s="81" t="str">
        <f t="shared" si="27"/>
        <v/>
      </c>
      <c r="F637" s="81" t="str">
        <f t="shared" si="27"/>
        <v/>
      </c>
      <c r="G637" s="33"/>
      <c r="H637" s="82" t="str">
        <f t="shared" si="23"/>
        <v/>
      </c>
      <c r="I637" s="68" t="str">
        <f t="shared" si="24"/>
        <v/>
      </c>
      <c r="K637" s="69" t="str">
        <f t="shared" si="25"/>
        <v/>
      </c>
    </row>
    <row r="638" spans="1:11" x14ac:dyDescent="0.25">
      <c r="A638" s="16">
        <v>32</v>
      </c>
      <c r="B638" s="64" t="str">
        <f t="shared" si="26"/>
        <v/>
      </c>
      <c r="C638" s="64" t="str">
        <f t="shared" si="26"/>
        <v/>
      </c>
      <c r="D638" s="81" t="str">
        <f t="shared" si="26"/>
        <v/>
      </c>
      <c r="E638" s="81" t="str">
        <f t="shared" si="27"/>
        <v/>
      </c>
      <c r="F638" s="81" t="str">
        <f t="shared" si="27"/>
        <v/>
      </c>
      <c r="G638" s="33"/>
      <c r="H638" s="82" t="str">
        <f t="shared" si="23"/>
        <v/>
      </c>
      <c r="I638" s="68" t="str">
        <f t="shared" si="24"/>
        <v/>
      </c>
      <c r="K638" s="69" t="str">
        <f t="shared" si="25"/>
        <v/>
      </c>
    </row>
    <row r="639" spans="1:11" x14ac:dyDescent="0.25">
      <c r="A639" s="16">
        <v>33</v>
      </c>
      <c r="B639" s="64" t="str">
        <f t="shared" si="26"/>
        <v/>
      </c>
      <c r="C639" s="64" t="str">
        <f t="shared" si="26"/>
        <v/>
      </c>
      <c r="D639" s="81" t="str">
        <f t="shared" si="26"/>
        <v/>
      </c>
      <c r="E639" s="81" t="str">
        <f t="shared" si="27"/>
        <v/>
      </c>
      <c r="F639" s="81" t="str">
        <f t="shared" si="27"/>
        <v/>
      </c>
      <c r="G639" s="33"/>
      <c r="H639" s="82" t="str">
        <f t="shared" ref="H639:H670" si="28">+IF(H531=0,"",H531)</f>
        <v/>
      </c>
      <c r="I639" s="68" t="str">
        <f t="shared" si="24"/>
        <v/>
      </c>
      <c r="K639" s="69" t="str">
        <f t="shared" si="25"/>
        <v/>
      </c>
    </row>
    <row r="640" spans="1:11" x14ac:dyDescent="0.25">
      <c r="A640" s="16">
        <v>34</v>
      </c>
      <c r="B640" s="64" t="str">
        <f t="shared" si="26"/>
        <v/>
      </c>
      <c r="C640" s="64" t="str">
        <f t="shared" si="26"/>
        <v/>
      </c>
      <c r="D640" s="81" t="str">
        <f t="shared" si="26"/>
        <v/>
      </c>
      <c r="E640" s="81" t="str">
        <f t="shared" si="27"/>
        <v/>
      </c>
      <c r="F640" s="81" t="str">
        <f t="shared" si="27"/>
        <v/>
      </c>
      <c r="G640" s="33"/>
      <c r="H640" s="82" t="str">
        <f t="shared" si="28"/>
        <v/>
      </c>
      <c r="I640" s="68" t="str">
        <f t="shared" si="24"/>
        <v/>
      </c>
      <c r="K640" s="69" t="str">
        <f t="shared" si="25"/>
        <v/>
      </c>
    </row>
    <row r="641" spans="1:11" x14ac:dyDescent="0.25">
      <c r="A641" s="16">
        <v>35</v>
      </c>
      <c r="B641" s="64" t="str">
        <f t="shared" si="26"/>
        <v/>
      </c>
      <c r="C641" s="64" t="str">
        <f t="shared" si="26"/>
        <v/>
      </c>
      <c r="D641" s="81" t="str">
        <f t="shared" si="26"/>
        <v/>
      </c>
      <c r="E641" s="81" t="str">
        <f t="shared" si="27"/>
        <v/>
      </c>
      <c r="F641" s="81" t="str">
        <f t="shared" si="27"/>
        <v/>
      </c>
      <c r="G641" s="33"/>
      <c r="H641" s="82" t="str">
        <f t="shared" si="28"/>
        <v/>
      </c>
      <c r="I641" s="68" t="str">
        <f t="shared" si="24"/>
        <v/>
      </c>
      <c r="K641" s="69" t="str">
        <f t="shared" si="25"/>
        <v/>
      </c>
    </row>
    <row r="642" spans="1:11" x14ac:dyDescent="0.25">
      <c r="A642" s="16">
        <v>36</v>
      </c>
      <c r="B642" s="64" t="str">
        <f t="shared" si="26"/>
        <v/>
      </c>
      <c r="C642" s="64" t="str">
        <f t="shared" si="26"/>
        <v/>
      </c>
      <c r="D642" s="81" t="str">
        <f t="shared" si="26"/>
        <v/>
      </c>
      <c r="E642" s="81" t="str">
        <f t="shared" si="27"/>
        <v/>
      </c>
      <c r="F642" s="81" t="str">
        <f t="shared" si="27"/>
        <v/>
      </c>
      <c r="G642" s="33"/>
      <c r="H642" s="82" t="str">
        <f t="shared" si="28"/>
        <v/>
      </c>
      <c r="I642" s="68" t="str">
        <f t="shared" si="24"/>
        <v/>
      </c>
      <c r="K642" s="69" t="str">
        <f t="shared" si="25"/>
        <v/>
      </c>
    </row>
    <row r="643" spans="1:11" x14ac:dyDescent="0.25">
      <c r="A643" s="16">
        <v>37</v>
      </c>
      <c r="B643" s="64" t="str">
        <f t="shared" si="26"/>
        <v/>
      </c>
      <c r="C643" s="64" t="str">
        <f t="shared" si="26"/>
        <v/>
      </c>
      <c r="D643" s="81" t="str">
        <f t="shared" si="26"/>
        <v/>
      </c>
      <c r="E643" s="81" t="str">
        <f t="shared" si="27"/>
        <v/>
      </c>
      <c r="F643" s="81" t="str">
        <f t="shared" si="27"/>
        <v/>
      </c>
      <c r="G643" s="33"/>
      <c r="H643" s="82" t="str">
        <f t="shared" si="28"/>
        <v/>
      </c>
      <c r="I643" s="68" t="str">
        <f t="shared" si="24"/>
        <v/>
      </c>
      <c r="K643" s="69" t="str">
        <f t="shared" si="25"/>
        <v/>
      </c>
    </row>
    <row r="644" spans="1:11" x14ac:dyDescent="0.25">
      <c r="A644" s="16">
        <v>38</v>
      </c>
      <c r="B644" s="64" t="str">
        <f t="shared" si="26"/>
        <v/>
      </c>
      <c r="C644" s="64" t="str">
        <f t="shared" si="26"/>
        <v/>
      </c>
      <c r="D644" s="81" t="str">
        <f t="shared" si="26"/>
        <v/>
      </c>
      <c r="E644" s="81" t="str">
        <f t="shared" si="27"/>
        <v/>
      </c>
      <c r="F644" s="81" t="str">
        <f t="shared" si="27"/>
        <v/>
      </c>
      <c r="G644" s="33"/>
      <c r="H644" s="82" t="str">
        <f t="shared" si="28"/>
        <v/>
      </c>
      <c r="I644" s="68" t="str">
        <f t="shared" si="24"/>
        <v/>
      </c>
      <c r="K644" s="69" t="str">
        <f t="shared" si="25"/>
        <v/>
      </c>
    </row>
    <row r="645" spans="1:11" x14ac:dyDescent="0.25">
      <c r="A645" s="16">
        <v>39</v>
      </c>
      <c r="B645" s="64" t="str">
        <f t="shared" si="26"/>
        <v/>
      </c>
      <c r="C645" s="64" t="str">
        <f t="shared" si="26"/>
        <v/>
      </c>
      <c r="D645" s="81" t="str">
        <f t="shared" si="26"/>
        <v/>
      </c>
      <c r="E645" s="81" t="str">
        <f t="shared" si="27"/>
        <v/>
      </c>
      <c r="F645" s="81" t="str">
        <f t="shared" si="27"/>
        <v/>
      </c>
      <c r="G645" s="33"/>
      <c r="H645" s="82" t="str">
        <f t="shared" si="28"/>
        <v/>
      </c>
      <c r="I645" s="68" t="str">
        <f t="shared" si="24"/>
        <v/>
      </c>
      <c r="K645" s="69" t="str">
        <f t="shared" si="25"/>
        <v/>
      </c>
    </row>
    <row r="646" spans="1:11" x14ac:dyDescent="0.25">
      <c r="A646" s="16">
        <v>40</v>
      </c>
      <c r="B646" s="64" t="str">
        <f t="shared" si="26"/>
        <v/>
      </c>
      <c r="C646" s="64" t="str">
        <f t="shared" si="26"/>
        <v/>
      </c>
      <c r="D646" s="81" t="str">
        <f t="shared" si="26"/>
        <v/>
      </c>
      <c r="E646" s="81" t="str">
        <f t="shared" si="27"/>
        <v/>
      </c>
      <c r="F646" s="81" t="str">
        <f t="shared" si="27"/>
        <v/>
      </c>
      <c r="G646" s="33"/>
      <c r="H646" s="82" t="str">
        <f t="shared" si="28"/>
        <v/>
      </c>
      <c r="I646" s="68" t="str">
        <f t="shared" si="24"/>
        <v/>
      </c>
      <c r="K646" s="69" t="str">
        <f t="shared" si="25"/>
        <v/>
      </c>
    </row>
    <row r="647" spans="1:11" x14ac:dyDescent="0.25">
      <c r="A647" s="16">
        <v>41</v>
      </c>
      <c r="B647" s="64" t="str">
        <f t="shared" ref="B647:D666" si="29">+IF(B539=0,"",B539)</f>
        <v/>
      </c>
      <c r="C647" s="64" t="str">
        <f t="shared" si="29"/>
        <v/>
      </c>
      <c r="D647" s="81" t="str">
        <f t="shared" si="29"/>
        <v/>
      </c>
      <c r="E647" s="81" t="str">
        <f t="shared" ref="E647:F666" si="30">+IF(E539=0,"",E539)</f>
        <v/>
      </c>
      <c r="F647" s="81" t="str">
        <f t="shared" si="30"/>
        <v/>
      </c>
      <c r="G647" s="33"/>
      <c r="H647" s="82" t="str">
        <f t="shared" si="28"/>
        <v/>
      </c>
      <c r="I647" s="68" t="str">
        <f t="shared" si="24"/>
        <v/>
      </c>
      <c r="K647" s="69" t="str">
        <f t="shared" si="25"/>
        <v/>
      </c>
    </row>
    <row r="648" spans="1:11" x14ac:dyDescent="0.25">
      <c r="A648" s="16">
        <v>42</v>
      </c>
      <c r="B648" s="64" t="str">
        <f t="shared" si="29"/>
        <v/>
      </c>
      <c r="C648" s="64" t="str">
        <f t="shared" si="29"/>
        <v/>
      </c>
      <c r="D648" s="81" t="str">
        <f t="shared" si="29"/>
        <v/>
      </c>
      <c r="E648" s="81" t="str">
        <f t="shared" si="30"/>
        <v/>
      </c>
      <c r="F648" s="81" t="str">
        <f t="shared" si="30"/>
        <v/>
      </c>
      <c r="G648" s="33"/>
      <c r="H648" s="82" t="str">
        <f t="shared" si="28"/>
        <v/>
      </c>
      <c r="I648" s="68" t="str">
        <f t="shared" si="24"/>
        <v/>
      </c>
      <c r="K648" s="69" t="str">
        <f t="shared" si="25"/>
        <v/>
      </c>
    </row>
    <row r="649" spans="1:11" x14ac:dyDescent="0.25">
      <c r="A649" s="16">
        <v>43</v>
      </c>
      <c r="B649" s="64" t="str">
        <f t="shared" si="29"/>
        <v/>
      </c>
      <c r="C649" s="64" t="str">
        <f t="shared" si="29"/>
        <v/>
      </c>
      <c r="D649" s="81" t="str">
        <f t="shared" si="29"/>
        <v/>
      </c>
      <c r="E649" s="81" t="str">
        <f t="shared" si="30"/>
        <v/>
      </c>
      <c r="F649" s="81" t="str">
        <f t="shared" si="30"/>
        <v/>
      </c>
      <c r="G649" s="33"/>
      <c r="H649" s="82" t="str">
        <f t="shared" si="28"/>
        <v/>
      </c>
      <c r="I649" s="68" t="str">
        <f t="shared" si="24"/>
        <v/>
      </c>
      <c r="K649" s="69" t="str">
        <f t="shared" si="25"/>
        <v/>
      </c>
    </row>
    <row r="650" spans="1:11" x14ac:dyDescent="0.25">
      <c r="A650" s="16">
        <v>44</v>
      </c>
      <c r="B650" s="64" t="str">
        <f t="shared" si="29"/>
        <v/>
      </c>
      <c r="C650" s="64" t="str">
        <f t="shared" si="29"/>
        <v/>
      </c>
      <c r="D650" s="81" t="str">
        <f t="shared" si="29"/>
        <v/>
      </c>
      <c r="E650" s="81" t="str">
        <f t="shared" si="30"/>
        <v/>
      </c>
      <c r="F650" s="81" t="str">
        <f t="shared" si="30"/>
        <v/>
      </c>
      <c r="G650" s="33"/>
      <c r="H650" s="82" t="str">
        <f t="shared" si="28"/>
        <v/>
      </c>
      <c r="I650" s="68" t="str">
        <f t="shared" si="24"/>
        <v/>
      </c>
      <c r="K650" s="69" t="str">
        <f t="shared" si="25"/>
        <v/>
      </c>
    </row>
    <row r="651" spans="1:11" x14ac:dyDescent="0.25">
      <c r="A651" s="16">
        <v>45</v>
      </c>
      <c r="B651" s="64" t="str">
        <f t="shared" si="29"/>
        <v/>
      </c>
      <c r="C651" s="64" t="str">
        <f t="shared" si="29"/>
        <v/>
      </c>
      <c r="D651" s="81" t="str">
        <f t="shared" si="29"/>
        <v/>
      </c>
      <c r="E651" s="81" t="str">
        <f t="shared" si="30"/>
        <v/>
      </c>
      <c r="F651" s="81" t="str">
        <f t="shared" si="30"/>
        <v/>
      </c>
      <c r="G651" s="33"/>
      <c r="H651" s="82" t="str">
        <f t="shared" si="28"/>
        <v/>
      </c>
      <c r="I651" s="68" t="str">
        <f t="shared" si="24"/>
        <v/>
      </c>
      <c r="K651" s="69" t="str">
        <f t="shared" si="25"/>
        <v/>
      </c>
    </row>
    <row r="652" spans="1:11" x14ac:dyDescent="0.25">
      <c r="A652" s="16">
        <v>46</v>
      </c>
      <c r="B652" s="64" t="str">
        <f t="shared" si="29"/>
        <v/>
      </c>
      <c r="C652" s="64" t="str">
        <f t="shared" si="29"/>
        <v/>
      </c>
      <c r="D652" s="81" t="str">
        <f t="shared" si="29"/>
        <v/>
      </c>
      <c r="E652" s="81" t="str">
        <f t="shared" si="30"/>
        <v/>
      </c>
      <c r="F652" s="81" t="str">
        <f t="shared" si="30"/>
        <v/>
      </c>
      <c r="G652" s="33"/>
      <c r="H652" s="82" t="str">
        <f t="shared" si="28"/>
        <v/>
      </c>
      <c r="I652" s="68" t="str">
        <f t="shared" si="24"/>
        <v/>
      </c>
      <c r="K652" s="69" t="str">
        <f t="shared" si="25"/>
        <v/>
      </c>
    </row>
    <row r="653" spans="1:11" x14ac:dyDescent="0.25">
      <c r="A653" s="16">
        <v>47</v>
      </c>
      <c r="B653" s="64" t="str">
        <f t="shared" si="29"/>
        <v/>
      </c>
      <c r="C653" s="64" t="str">
        <f t="shared" si="29"/>
        <v/>
      </c>
      <c r="D653" s="81" t="str">
        <f t="shared" si="29"/>
        <v/>
      </c>
      <c r="E653" s="81" t="str">
        <f t="shared" si="30"/>
        <v/>
      </c>
      <c r="F653" s="81" t="str">
        <f t="shared" si="30"/>
        <v/>
      </c>
      <c r="G653" s="33"/>
      <c r="H653" s="82" t="str">
        <f t="shared" si="28"/>
        <v/>
      </c>
      <c r="I653" s="68" t="str">
        <f t="shared" si="24"/>
        <v/>
      </c>
      <c r="K653" s="69" t="str">
        <f t="shared" si="25"/>
        <v/>
      </c>
    </row>
    <row r="654" spans="1:11" x14ac:dyDescent="0.25">
      <c r="A654" s="16">
        <v>48</v>
      </c>
      <c r="B654" s="64" t="str">
        <f t="shared" si="29"/>
        <v/>
      </c>
      <c r="C654" s="64" t="str">
        <f t="shared" si="29"/>
        <v/>
      </c>
      <c r="D654" s="81" t="str">
        <f t="shared" si="29"/>
        <v/>
      </c>
      <c r="E654" s="81" t="str">
        <f t="shared" si="30"/>
        <v/>
      </c>
      <c r="F654" s="81" t="str">
        <f t="shared" si="30"/>
        <v/>
      </c>
      <c r="G654" s="33"/>
      <c r="H654" s="82" t="str">
        <f t="shared" si="28"/>
        <v/>
      </c>
      <c r="I654" s="68" t="str">
        <f t="shared" si="24"/>
        <v/>
      </c>
      <c r="K654" s="69" t="str">
        <f t="shared" si="25"/>
        <v/>
      </c>
    </row>
    <row r="655" spans="1:11" x14ac:dyDescent="0.25">
      <c r="A655" s="16">
        <v>49</v>
      </c>
      <c r="B655" s="64" t="str">
        <f t="shared" si="29"/>
        <v/>
      </c>
      <c r="C655" s="64" t="str">
        <f t="shared" si="29"/>
        <v/>
      </c>
      <c r="D655" s="81" t="str">
        <f t="shared" si="29"/>
        <v/>
      </c>
      <c r="E655" s="81" t="str">
        <f t="shared" si="30"/>
        <v/>
      </c>
      <c r="F655" s="81" t="str">
        <f t="shared" si="30"/>
        <v/>
      </c>
      <c r="G655" s="33"/>
      <c r="H655" s="82" t="str">
        <f t="shared" si="28"/>
        <v/>
      </c>
      <c r="I655" s="68" t="str">
        <f t="shared" si="24"/>
        <v/>
      </c>
      <c r="K655" s="69" t="str">
        <f t="shared" si="25"/>
        <v/>
      </c>
    </row>
    <row r="656" spans="1:11" x14ac:dyDescent="0.25">
      <c r="A656" s="16">
        <v>50</v>
      </c>
      <c r="B656" s="64" t="str">
        <f t="shared" si="29"/>
        <v/>
      </c>
      <c r="C656" s="64" t="str">
        <f t="shared" si="29"/>
        <v/>
      </c>
      <c r="D656" s="81" t="str">
        <f t="shared" si="29"/>
        <v/>
      </c>
      <c r="E656" s="81" t="str">
        <f t="shared" si="30"/>
        <v/>
      </c>
      <c r="F656" s="81" t="str">
        <f t="shared" si="30"/>
        <v/>
      </c>
      <c r="G656" s="33"/>
      <c r="H656" s="82" t="str">
        <f t="shared" si="28"/>
        <v/>
      </c>
      <c r="I656" s="68" t="str">
        <f t="shared" si="24"/>
        <v/>
      </c>
      <c r="K656" s="69" t="str">
        <f t="shared" si="25"/>
        <v/>
      </c>
    </row>
    <row r="657" spans="1:11" x14ac:dyDescent="0.25">
      <c r="A657" s="16">
        <v>51</v>
      </c>
      <c r="B657" s="64" t="str">
        <f t="shared" si="29"/>
        <v/>
      </c>
      <c r="C657" s="64" t="str">
        <f t="shared" si="29"/>
        <v/>
      </c>
      <c r="D657" s="81" t="str">
        <f t="shared" si="29"/>
        <v/>
      </c>
      <c r="E657" s="81" t="str">
        <f t="shared" si="30"/>
        <v/>
      </c>
      <c r="F657" s="81" t="str">
        <f t="shared" si="30"/>
        <v/>
      </c>
      <c r="G657" s="33"/>
      <c r="H657" s="82" t="str">
        <f t="shared" si="28"/>
        <v/>
      </c>
      <c r="I657" s="68" t="str">
        <f t="shared" si="24"/>
        <v/>
      </c>
      <c r="K657" s="69" t="str">
        <f t="shared" si="25"/>
        <v/>
      </c>
    </row>
    <row r="658" spans="1:11" x14ac:dyDescent="0.25">
      <c r="A658" s="16">
        <v>52</v>
      </c>
      <c r="B658" s="64" t="str">
        <f t="shared" si="29"/>
        <v/>
      </c>
      <c r="C658" s="64" t="str">
        <f t="shared" si="29"/>
        <v/>
      </c>
      <c r="D658" s="81" t="str">
        <f t="shared" si="29"/>
        <v/>
      </c>
      <c r="E658" s="81" t="str">
        <f t="shared" si="30"/>
        <v/>
      </c>
      <c r="F658" s="81" t="str">
        <f t="shared" si="30"/>
        <v/>
      </c>
      <c r="G658" s="33"/>
      <c r="H658" s="82" t="str">
        <f t="shared" si="28"/>
        <v/>
      </c>
      <c r="I658" s="68" t="str">
        <f t="shared" si="24"/>
        <v/>
      </c>
      <c r="K658" s="69" t="str">
        <f t="shared" si="25"/>
        <v/>
      </c>
    </row>
    <row r="659" spans="1:11" x14ac:dyDescent="0.25">
      <c r="A659" s="16">
        <v>53</v>
      </c>
      <c r="B659" s="64" t="str">
        <f t="shared" si="29"/>
        <v/>
      </c>
      <c r="C659" s="64" t="str">
        <f t="shared" si="29"/>
        <v/>
      </c>
      <c r="D659" s="81" t="str">
        <f t="shared" si="29"/>
        <v/>
      </c>
      <c r="E659" s="81" t="str">
        <f t="shared" si="30"/>
        <v/>
      </c>
      <c r="F659" s="81" t="str">
        <f t="shared" si="30"/>
        <v/>
      </c>
      <c r="G659" s="33"/>
      <c r="H659" s="82" t="str">
        <f t="shared" si="28"/>
        <v/>
      </c>
      <c r="I659" s="68" t="str">
        <f t="shared" si="24"/>
        <v/>
      </c>
      <c r="K659" s="69" t="str">
        <f t="shared" si="25"/>
        <v/>
      </c>
    </row>
    <row r="660" spans="1:11" x14ac:dyDescent="0.25">
      <c r="A660" s="16">
        <v>54</v>
      </c>
      <c r="B660" s="64" t="str">
        <f t="shared" si="29"/>
        <v/>
      </c>
      <c r="C660" s="64" t="str">
        <f t="shared" si="29"/>
        <v/>
      </c>
      <c r="D660" s="81" t="str">
        <f t="shared" si="29"/>
        <v/>
      </c>
      <c r="E660" s="81" t="str">
        <f t="shared" si="30"/>
        <v/>
      </c>
      <c r="F660" s="81" t="str">
        <f t="shared" si="30"/>
        <v/>
      </c>
      <c r="G660" s="33"/>
      <c r="H660" s="82" t="str">
        <f t="shared" si="28"/>
        <v/>
      </c>
      <c r="I660" s="68" t="str">
        <f t="shared" si="24"/>
        <v/>
      </c>
      <c r="K660" s="69" t="str">
        <f t="shared" si="25"/>
        <v/>
      </c>
    </row>
    <row r="661" spans="1:11" x14ac:dyDescent="0.25">
      <c r="A661" s="16">
        <v>55</v>
      </c>
      <c r="B661" s="64" t="str">
        <f t="shared" si="29"/>
        <v/>
      </c>
      <c r="C661" s="64" t="str">
        <f t="shared" si="29"/>
        <v/>
      </c>
      <c r="D661" s="81" t="str">
        <f t="shared" si="29"/>
        <v/>
      </c>
      <c r="E661" s="81" t="str">
        <f t="shared" si="30"/>
        <v/>
      </c>
      <c r="F661" s="81" t="str">
        <f t="shared" si="30"/>
        <v/>
      </c>
      <c r="G661" s="33"/>
      <c r="H661" s="82" t="str">
        <f t="shared" si="28"/>
        <v/>
      </c>
      <c r="I661" s="68" t="str">
        <f t="shared" si="24"/>
        <v/>
      </c>
      <c r="K661" s="69" t="str">
        <f t="shared" si="25"/>
        <v/>
      </c>
    </row>
    <row r="662" spans="1:11" x14ac:dyDescent="0.25">
      <c r="A662" s="16">
        <v>56</v>
      </c>
      <c r="B662" s="64" t="str">
        <f t="shared" si="29"/>
        <v/>
      </c>
      <c r="C662" s="64" t="str">
        <f t="shared" si="29"/>
        <v/>
      </c>
      <c r="D662" s="81" t="str">
        <f t="shared" si="29"/>
        <v/>
      </c>
      <c r="E662" s="81" t="str">
        <f t="shared" si="30"/>
        <v/>
      </c>
      <c r="F662" s="81" t="str">
        <f t="shared" si="30"/>
        <v/>
      </c>
      <c r="G662" s="33"/>
      <c r="H662" s="82" t="str">
        <f t="shared" si="28"/>
        <v/>
      </c>
      <c r="I662" s="68" t="str">
        <f t="shared" si="24"/>
        <v/>
      </c>
      <c r="K662" s="69" t="str">
        <f t="shared" si="25"/>
        <v/>
      </c>
    </row>
    <row r="663" spans="1:11" x14ac:dyDescent="0.25">
      <c r="A663" s="16">
        <v>57</v>
      </c>
      <c r="B663" s="64" t="str">
        <f t="shared" si="29"/>
        <v/>
      </c>
      <c r="C663" s="64" t="str">
        <f t="shared" si="29"/>
        <v/>
      </c>
      <c r="D663" s="81" t="str">
        <f t="shared" si="29"/>
        <v/>
      </c>
      <c r="E663" s="81" t="str">
        <f t="shared" si="30"/>
        <v/>
      </c>
      <c r="F663" s="81" t="str">
        <f t="shared" si="30"/>
        <v/>
      </c>
      <c r="G663" s="33"/>
      <c r="H663" s="82" t="str">
        <f t="shared" si="28"/>
        <v/>
      </c>
      <c r="I663" s="68" t="str">
        <f t="shared" si="24"/>
        <v/>
      </c>
      <c r="K663" s="69" t="str">
        <f t="shared" si="25"/>
        <v/>
      </c>
    </row>
    <row r="664" spans="1:11" x14ac:dyDescent="0.25">
      <c r="A664" s="16">
        <v>58</v>
      </c>
      <c r="B664" s="64" t="str">
        <f t="shared" si="29"/>
        <v/>
      </c>
      <c r="C664" s="64" t="str">
        <f t="shared" si="29"/>
        <v/>
      </c>
      <c r="D664" s="81" t="str">
        <f t="shared" si="29"/>
        <v/>
      </c>
      <c r="E664" s="81" t="str">
        <f t="shared" si="30"/>
        <v/>
      </c>
      <c r="F664" s="81" t="str">
        <f t="shared" si="30"/>
        <v/>
      </c>
      <c r="G664" s="33"/>
      <c r="H664" s="82" t="str">
        <f t="shared" si="28"/>
        <v/>
      </c>
      <c r="I664" s="68" t="str">
        <f t="shared" si="24"/>
        <v/>
      </c>
      <c r="K664" s="69" t="str">
        <f t="shared" si="25"/>
        <v/>
      </c>
    </row>
    <row r="665" spans="1:11" x14ac:dyDescent="0.25">
      <c r="A665" s="16">
        <v>59</v>
      </c>
      <c r="B665" s="64" t="str">
        <f t="shared" si="29"/>
        <v/>
      </c>
      <c r="C665" s="64" t="str">
        <f t="shared" si="29"/>
        <v/>
      </c>
      <c r="D665" s="81" t="str">
        <f t="shared" si="29"/>
        <v/>
      </c>
      <c r="E665" s="81" t="str">
        <f t="shared" si="30"/>
        <v/>
      </c>
      <c r="F665" s="81" t="str">
        <f t="shared" si="30"/>
        <v/>
      </c>
      <c r="G665" s="33"/>
      <c r="H665" s="82" t="str">
        <f t="shared" si="28"/>
        <v/>
      </c>
      <c r="I665" s="68" t="str">
        <f t="shared" si="24"/>
        <v/>
      </c>
      <c r="K665" s="69" t="str">
        <f t="shared" si="25"/>
        <v/>
      </c>
    </row>
    <row r="666" spans="1:11" x14ac:dyDescent="0.25">
      <c r="A666" s="16">
        <v>60</v>
      </c>
      <c r="B666" s="64" t="str">
        <f t="shared" si="29"/>
        <v/>
      </c>
      <c r="C666" s="64" t="str">
        <f t="shared" si="29"/>
        <v/>
      </c>
      <c r="D666" s="81" t="str">
        <f t="shared" si="29"/>
        <v/>
      </c>
      <c r="E666" s="81" t="str">
        <f t="shared" si="30"/>
        <v/>
      </c>
      <c r="F666" s="81" t="str">
        <f t="shared" si="30"/>
        <v/>
      </c>
      <c r="G666" s="33"/>
      <c r="H666" s="82" t="str">
        <f t="shared" si="28"/>
        <v/>
      </c>
      <c r="I666" s="68" t="str">
        <f t="shared" si="24"/>
        <v/>
      </c>
      <c r="K666" s="69" t="str">
        <f t="shared" si="25"/>
        <v/>
      </c>
    </row>
    <row r="667" spans="1:11" x14ac:dyDescent="0.25">
      <c r="A667" s="16">
        <v>61</v>
      </c>
      <c r="B667" s="64" t="str">
        <f t="shared" ref="B667:D686" si="31">+IF(B559=0,"",B559)</f>
        <v/>
      </c>
      <c r="C667" s="64" t="str">
        <f t="shared" si="31"/>
        <v/>
      </c>
      <c r="D667" s="81" t="str">
        <f t="shared" si="31"/>
        <v/>
      </c>
      <c r="E667" s="81" t="str">
        <f t="shared" ref="E667:F686" si="32">+IF(E559=0,"",E559)</f>
        <v/>
      </c>
      <c r="F667" s="81" t="str">
        <f t="shared" si="32"/>
        <v/>
      </c>
      <c r="G667" s="33"/>
      <c r="H667" s="82" t="str">
        <f t="shared" si="28"/>
        <v/>
      </c>
      <c r="I667" s="68" t="str">
        <f t="shared" si="24"/>
        <v/>
      </c>
      <c r="K667" s="69" t="str">
        <f t="shared" si="25"/>
        <v/>
      </c>
    </row>
    <row r="668" spans="1:11" x14ac:dyDescent="0.25">
      <c r="A668" s="16">
        <v>62</v>
      </c>
      <c r="B668" s="64" t="str">
        <f t="shared" si="31"/>
        <v/>
      </c>
      <c r="C668" s="64" t="str">
        <f t="shared" si="31"/>
        <v/>
      </c>
      <c r="D668" s="81" t="str">
        <f t="shared" si="31"/>
        <v/>
      </c>
      <c r="E668" s="81" t="str">
        <f t="shared" si="32"/>
        <v/>
      </c>
      <c r="F668" s="81" t="str">
        <f t="shared" si="32"/>
        <v/>
      </c>
      <c r="G668" s="33"/>
      <c r="H668" s="82" t="str">
        <f t="shared" si="28"/>
        <v/>
      </c>
      <c r="I668" s="68" t="str">
        <f t="shared" si="24"/>
        <v/>
      </c>
      <c r="K668" s="69" t="str">
        <f t="shared" si="25"/>
        <v/>
      </c>
    </row>
    <row r="669" spans="1:11" x14ac:dyDescent="0.25">
      <c r="A669" s="16">
        <v>63</v>
      </c>
      <c r="B669" s="64" t="str">
        <f t="shared" si="31"/>
        <v/>
      </c>
      <c r="C669" s="64" t="str">
        <f t="shared" si="31"/>
        <v/>
      </c>
      <c r="D669" s="81" t="str">
        <f t="shared" si="31"/>
        <v/>
      </c>
      <c r="E669" s="81" t="str">
        <f t="shared" si="32"/>
        <v/>
      </c>
      <c r="F669" s="81" t="str">
        <f t="shared" si="32"/>
        <v/>
      </c>
      <c r="G669" s="33"/>
      <c r="H669" s="82" t="str">
        <f t="shared" si="28"/>
        <v/>
      </c>
      <c r="I669" s="68" t="str">
        <f t="shared" si="24"/>
        <v/>
      </c>
      <c r="K669" s="69" t="str">
        <f t="shared" si="25"/>
        <v/>
      </c>
    </row>
    <row r="670" spans="1:11" x14ac:dyDescent="0.25">
      <c r="A670" s="16">
        <v>64</v>
      </c>
      <c r="B670" s="64" t="str">
        <f t="shared" si="31"/>
        <v/>
      </c>
      <c r="C670" s="64" t="str">
        <f t="shared" si="31"/>
        <v/>
      </c>
      <c r="D670" s="81" t="str">
        <f t="shared" si="31"/>
        <v/>
      </c>
      <c r="E670" s="81" t="str">
        <f t="shared" si="32"/>
        <v/>
      </c>
      <c r="F670" s="81" t="str">
        <f t="shared" si="32"/>
        <v/>
      </c>
      <c r="G670" s="33"/>
      <c r="H670" s="82" t="str">
        <f t="shared" si="28"/>
        <v/>
      </c>
      <c r="I670" s="68" t="str">
        <f t="shared" si="24"/>
        <v/>
      </c>
      <c r="K670" s="69" t="str">
        <f t="shared" si="25"/>
        <v/>
      </c>
    </row>
    <row r="671" spans="1:11" x14ac:dyDescent="0.25">
      <c r="A671" s="16">
        <v>65</v>
      </c>
      <c r="B671" s="64" t="str">
        <f t="shared" si="31"/>
        <v/>
      </c>
      <c r="C671" s="64" t="str">
        <f t="shared" si="31"/>
        <v/>
      </c>
      <c r="D671" s="81" t="str">
        <f t="shared" si="31"/>
        <v/>
      </c>
      <c r="E671" s="81" t="str">
        <f t="shared" si="32"/>
        <v/>
      </c>
      <c r="F671" s="81" t="str">
        <f t="shared" si="32"/>
        <v/>
      </c>
      <c r="G671" s="33"/>
      <c r="H671" s="82" t="str">
        <f t="shared" ref="H671:H702" si="33">+IF(H563=0,"",H563)</f>
        <v/>
      </c>
      <c r="I671" s="68" t="str">
        <f t="shared" si="24"/>
        <v/>
      </c>
      <c r="K671" s="69" t="str">
        <f t="shared" si="25"/>
        <v/>
      </c>
    </row>
    <row r="672" spans="1:11" x14ac:dyDescent="0.25">
      <c r="A672" s="16">
        <v>66</v>
      </c>
      <c r="B672" s="64" t="str">
        <f t="shared" si="31"/>
        <v/>
      </c>
      <c r="C672" s="64" t="str">
        <f t="shared" si="31"/>
        <v/>
      </c>
      <c r="D672" s="81" t="str">
        <f t="shared" si="31"/>
        <v/>
      </c>
      <c r="E672" s="81" t="str">
        <f t="shared" si="32"/>
        <v/>
      </c>
      <c r="F672" s="81" t="str">
        <f t="shared" si="32"/>
        <v/>
      </c>
      <c r="G672" s="33"/>
      <c r="H672" s="82" t="str">
        <f t="shared" si="33"/>
        <v/>
      </c>
      <c r="I672" s="68" t="str">
        <f t="shared" ref="I672:I706" si="34">+IF(B672="","",IF(C672="SI",G672*H672,0))</f>
        <v/>
      </c>
      <c r="K672" s="69" t="str">
        <f t="shared" ref="K672:K706" si="35">+IF(B672="","",G672*H672)</f>
        <v/>
      </c>
    </row>
    <row r="673" spans="1:11" x14ac:dyDescent="0.25">
      <c r="A673" s="16">
        <v>67</v>
      </c>
      <c r="B673" s="64" t="str">
        <f t="shared" si="31"/>
        <v/>
      </c>
      <c r="C673" s="64" t="str">
        <f t="shared" si="31"/>
        <v/>
      </c>
      <c r="D673" s="81" t="str">
        <f t="shared" si="31"/>
        <v/>
      </c>
      <c r="E673" s="81" t="str">
        <f t="shared" si="32"/>
        <v/>
      </c>
      <c r="F673" s="81" t="str">
        <f t="shared" si="32"/>
        <v/>
      </c>
      <c r="G673" s="33"/>
      <c r="H673" s="82" t="str">
        <f t="shared" si="33"/>
        <v/>
      </c>
      <c r="I673" s="68" t="str">
        <f t="shared" si="34"/>
        <v/>
      </c>
      <c r="K673" s="69" t="str">
        <f t="shared" si="35"/>
        <v/>
      </c>
    </row>
    <row r="674" spans="1:11" x14ac:dyDescent="0.25">
      <c r="A674" s="16">
        <v>68</v>
      </c>
      <c r="B674" s="64" t="str">
        <f t="shared" si="31"/>
        <v/>
      </c>
      <c r="C674" s="64" t="str">
        <f t="shared" si="31"/>
        <v/>
      </c>
      <c r="D674" s="81" t="str">
        <f t="shared" si="31"/>
        <v/>
      </c>
      <c r="E674" s="81" t="str">
        <f t="shared" si="32"/>
        <v/>
      </c>
      <c r="F674" s="81" t="str">
        <f t="shared" si="32"/>
        <v/>
      </c>
      <c r="G674" s="33"/>
      <c r="H674" s="82" t="str">
        <f t="shared" si="33"/>
        <v/>
      </c>
      <c r="I674" s="68" t="str">
        <f t="shared" si="34"/>
        <v/>
      </c>
      <c r="K674" s="69" t="str">
        <f t="shared" si="35"/>
        <v/>
      </c>
    </row>
    <row r="675" spans="1:11" x14ac:dyDescent="0.25">
      <c r="A675" s="16">
        <v>69</v>
      </c>
      <c r="B675" s="64" t="str">
        <f t="shared" si="31"/>
        <v/>
      </c>
      <c r="C675" s="64" t="str">
        <f t="shared" si="31"/>
        <v/>
      </c>
      <c r="D675" s="81" t="str">
        <f t="shared" si="31"/>
        <v/>
      </c>
      <c r="E675" s="81" t="str">
        <f t="shared" si="32"/>
        <v/>
      </c>
      <c r="F675" s="81" t="str">
        <f t="shared" si="32"/>
        <v/>
      </c>
      <c r="G675" s="33"/>
      <c r="H675" s="82" t="str">
        <f t="shared" si="33"/>
        <v/>
      </c>
      <c r="I675" s="68" t="str">
        <f t="shared" si="34"/>
        <v/>
      </c>
      <c r="K675" s="69" t="str">
        <f t="shared" si="35"/>
        <v/>
      </c>
    </row>
    <row r="676" spans="1:11" x14ac:dyDescent="0.25">
      <c r="A676" s="16">
        <v>70</v>
      </c>
      <c r="B676" s="64" t="str">
        <f t="shared" si="31"/>
        <v/>
      </c>
      <c r="C676" s="64" t="str">
        <f t="shared" si="31"/>
        <v/>
      </c>
      <c r="D676" s="81" t="str">
        <f t="shared" si="31"/>
        <v/>
      </c>
      <c r="E676" s="81" t="str">
        <f t="shared" si="32"/>
        <v/>
      </c>
      <c r="F676" s="81" t="str">
        <f t="shared" si="32"/>
        <v/>
      </c>
      <c r="G676" s="33"/>
      <c r="H676" s="82" t="str">
        <f t="shared" si="33"/>
        <v/>
      </c>
      <c r="I676" s="68" t="str">
        <f t="shared" si="34"/>
        <v/>
      </c>
      <c r="K676" s="69" t="str">
        <f t="shared" si="35"/>
        <v/>
      </c>
    </row>
    <row r="677" spans="1:11" x14ac:dyDescent="0.25">
      <c r="A677" s="16">
        <v>71</v>
      </c>
      <c r="B677" s="64" t="str">
        <f t="shared" si="31"/>
        <v/>
      </c>
      <c r="C677" s="64" t="str">
        <f t="shared" si="31"/>
        <v/>
      </c>
      <c r="D677" s="81" t="str">
        <f t="shared" si="31"/>
        <v/>
      </c>
      <c r="E677" s="81" t="str">
        <f t="shared" si="32"/>
        <v/>
      </c>
      <c r="F677" s="81" t="str">
        <f t="shared" si="32"/>
        <v/>
      </c>
      <c r="G677" s="33"/>
      <c r="H677" s="82" t="str">
        <f t="shared" si="33"/>
        <v/>
      </c>
      <c r="I677" s="68" t="str">
        <f t="shared" si="34"/>
        <v/>
      </c>
      <c r="K677" s="69" t="str">
        <f t="shared" si="35"/>
        <v/>
      </c>
    </row>
    <row r="678" spans="1:11" x14ac:dyDescent="0.25">
      <c r="A678" s="16">
        <v>72</v>
      </c>
      <c r="B678" s="64" t="str">
        <f t="shared" si="31"/>
        <v/>
      </c>
      <c r="C678" s="64" t="str">
        <f t="shared" si="31"/>
        <v/>
      </c>
      <c r="D678" s="81" t="str">
        <f t="shared" si="31"/>
        <v/>
      </c>
      <c r="E678" s="81" t="str">
        <f t="shared" si="32"/>
        <v/>
      </c>
      <c r="F678" s="81" t="str">
        <f t="shared" si="32"/>
        <v/>
      </c>
      <c r="G678" s="33"/>
      <c r="H678" s="82" t="str">
        <f t="shared" si="33"/>
        <v/>
      </c>
      <c r="I678" s="68" t="str">
        <f t="shared" si="34"/>
        <v/>
      </c>
      <c r="K678" s="69" t="str">
        <f t="shared" si="35"/>
        <v/>
      </c>
    </row>
    <row r="679" spans="1:11" x14ac:dyDescent="0.25">
      <c r="A679" s="16">
        <v>73</v>
      </c>
      <c r="B679" s="64" t="str">
        <f t="shared" si="31"/>
        <v/>
      </c>
      <c r="C679" s="64" t="str">
        <f t="shared" si="31"/>
        <v/>
      </c>
      <c r="D679" s="81" t="str">
        <f t="shared" si="31"/>
        <v/>
      </c>
      <c r="E679" s="81" t="str">
        <f t="shared" si="32"/>
        <v/>
      </c>
      <c r="F679" s="81" t="str">
        <f t="shared" si="32"/>
        <v/>
      </c>
      <c r="G679" s="33"/>
      <c r="H679" s="82" t="str">
        <f t="shared" si="33"/>
        <v/>
      </c>
      <c r="I679" s="68" t="str">
        <f t="shared" si="34"/>
        <v/>
      </c>
      <c r="K679" s="69" t="str">
        <f t="shared" si="35"/>
        <v/>
      </c>
    </row>
    <row r="680" spans="1:11" x14ac:dyDescent="0.25">
      <c r="A680" s="16">
        <v>74</v>
      </c>
      <c r="B680" s="64" t="str">
        <f t="shared" si="31"/>
        <v/>
      </c>
      <c r="C680" s="64" t="str">
        <f t="shared" si="31"/>
        <v/>
      </c>
      <c r="D680" s="81" t="str">
        <f t="shared" si="31"/>
        <v/>
      </c>
      <c r="E680" s="81" t="str">
        <f t="shared" si="32"/>
        <v/>
      </c>
      <c r="F680" s="81" t="str">
        <f t="shared" si="32"/>
        <v/>
      </c>
      <c r="G680" s="33"/>
      <c r="H680" s="82" t="str">
        <f t="shared" si="33"/>
        <v/>
      </c>
      <c r="I680" s="68" t="str">
        <f t="shared" si="34"/>
        <v/>
      </c>
      <c r="K680" s="69" t="str">
        <f t="shared" si="35"/>
        <v/>
      </c>
    </row>
    <row r="681" spans="1:11" x14ac:dyDescent="0.25">
      <c r="A681" s="16">
        <v>75</v>
      </c>
      <c r="B681" s="64" t="str">
        <f t="shared" si="31"/>
        <v/>
      </c>
      <c r="C681" s="64" t="str">
        <f t="shared" si="31"/>
        <v/>
      </c>
      <c r="D681" s="81" t="str">
        <f t="shared" si="31"/>
        <v/>
      </c>
      <c r="E681" s="81" t="str">
        <f t="shared" si="32"/>
        <v/>
      </c>
      <c r="F681" s="81" t="str">
        <f t="shared" si="32"/>
        <v/>
      </c>
      <c r="G681" s="33"/>
      <c r="H681" s="82" t="str">
        <f t="shared" si="33"/>
        <v/>
      </c>
      <c r="I681" s="68" t="str">
        <f t="shared" si="34"/>
        <v/>
      </c>
      <c r="K681" s="69" t="str">
        <f t="shared" si="35"/>
        <v/>
      </c>
    </row>
    <row r="682" spans="1:11" x14ac:dyDescent="0.25">
      <c r="A682" s="16">
        <v>76</v>
      </c>
      <c r="B682" s="64" t="str">
        <f t="shared" si="31"/>
        <v/>
      </c>
      <c r="C682" s="64" t="str">
        <f t="shared" si="31"/>
        <v/>
      </c>
      <c r="D682" s="81" t="str">
        <f t="shared" si="31"/>
        <v/>
      </c>
      <c r="E682" s="81" t="str">
        <f t="shared" si="32"/>
        <v/>
      </c>
      <c r="F682" s="81" t="str">
        <f t="shared" si="32"/>
        <v/>
      </c>
      <c r="G682" s="33"/>
      <c r="H682" s="82" t="str">
        <f t="shared" si="33"/>
        <v/>
      </c>
      <c r="I682" s="68" t="str">
        <f t="shared" si="34"/>
        <v/>
      </c>
      <c r="K682" s="69" t="str">
        <f t="shared" si="35"/>
        <v/>
      </c>
    </row>
    <row r="683" spans="1:11" x14ac:dyDescent="0.25">
      <c r="A683" s="16">
        <v>77</v>
      </c>
      <c r="B683" s="64" t="str">
        <f t="shared" si="31"/>
        <v/>
      </c>
      <c r="C683" s="64" t="str">
        <f t="shared" si="31"/>
        <v/>
      </c>
      <c r="D683" s="81" t="str">
        <f t="shared" si="31"/>
        <v/>
      </c>
      <c r="E683" s="81" t="str">
        <f t="shared" si="32"/>
        <v/>
      </c>
      <c r="F683" s="81" t="str">
        <f t="shared" si="32"/>
        <v/>
      </c>
      <c r="G683" s="33"/>
      <c r="H683" s="82" t="str">
        <f t="shared" si="33"/>
        <v/>
      </c>
      <c r="I683" s="68" t="str">
        <f t="shared" si="34"/>
        <v/>
      </c>
      <c r="K683" s="69" t="str">
        <f t="shared" si="35"/>
        <v/>
      </c>
    </row>
    <row r="684" spans="1:11" x14ac:dyDescent="0.25">
      <c r="A684" s="16">
        <v>78</v>
      </c>
      <c r="B684" s="64" t="str">
        <f t="shared" si="31"/>
        <v/>
      </c>
      <c r="C684" s="64" t="str">
        <f t="shared" si="31"/>
        <v/>
      </c>
      <c r="D684" s="81" t="str">
        <f t="shared" si="31"/>
        <v/>
      </c>
      <c r="E684" s="81" t="str">
        <f t="shared" si="32"/>
        <v/>
      </c>
      <c r="F684" s="81" t="str">
        <f t="shared" si="32"/>
        <v/>
      </c>
      <c r="G684" s="33"/>
      <c r="H684" s="82" t="str">
        <f t="shared" si="33"/>
        <v/>
      </c>
      <c r="I684" s="68" t="str">
        <f t="shared" si="34"/>
        <v/>
      </c>
      <c r="K684" s="69" t="str">
        <f t="shared" si="35"/>
        <v/>
      </c>
    </row>
    <row r="685" spans="1:11" x14ac:dyDescent="0.25">
      <c r="A685" s="16">
        <v>79</v>
      </c>
      <c r="B685" s="64" t="str">
        <f t="shared" si="31"/>
        <v/>
      </c>
      <c r="C685" s="64" t="str">
        <f t="shared" si="31"/>
        <v/>
      </c>
      <c r="D685" s="81" t="str">
        <f t="shared" si="31"/>
        <v/>
      </c>
      <c r="E685" s="81" t="str">
        <f t="shared" si="32"/>
        <v/>
      </c>
      <c r="F685" s="81" t="str">
        <f t="shared" si="32"/>
        <v/>
      </c>
      <c r="G685" s="33"/>
      <c r="H685" s="82" t="str">
        <f t="shared" si="33"/>
        <v/>
      </c>
      <c r="I685" s="68" t="str">
        <f t="shared" si="34"/>
        <v/>
      </c>
      <c r="K685" s="69" t="str">
        <f t="shared" si="35"/>
        <v/>
      </c>
    </row>
    <row r="686" spans="1:11" x14ac:dyDescent="0.25">
      <c r="A686" s="16">
        <v>80</v>
      </c>
      <c r="B686" s="64" t="str">
        <f t="shared" si="31"/>
        <v/>
      </c>
      <c r="C686" s="64" t="str">
        <f t="shared" si="31"/>
        <v/>
      </c>
      <c r="D686" s="81" t="str">
        <f t="shared" si="31"/>
        <v/>
      </c>
      <c r="E686" s="81" t="str">
        <f t="shared" si="32"/>
        <v/>
      </c>
      <c r="F686" s="81" t="str">
        <f t="shared" si="32"/>
        <v/>
      </c>
      <c r="G686" s="33"/>
      <c r="H686" s="82" t="str">
        <f t="shared" si="33"/>
        <v/>
      </c>
      <c r="I686" s="68" t="str">
        <f t="shared" si="34"/>
        <v/>
      </c>
      <c r="K686" s="69" t="str">
        <f t="shared" si="35"/>
        <v/>
      </c>
    </row>
    <row r="687" spans="1:11" x14ac:dyDescent="0.25">
      <c r="A687" s="16">
        <v>81</v>
      </c>
      <c r="B687" s="64" t="str">
        <f t="shared" ref="B687:D706" si="36">+IF(B579=0,"",B579)</f>
        <v/>
      </c>
      <c r="C687" s="64" t="str">
        <f t="shared" si="36"/>
        <v/>
      </c>
      <c r="D687" s="81" t="str">
        <f t="shared" si="36"/>
        <v/>
      </c>
      <c r="E687" s="81" t="str">
        <f t="shared" ref="E687:F706" si="37">+IF(E579=0,"",E579)</f>
        <v/>
      </c>
      <c r="F687" s="81" t="str">
        <f t="shared" si="37"/>
        <v/>
      </c>
      <c r="G687" s="33"/>
      <c r="H687" s="82" t="str">
        <f t="shared" si="33"/>
        <v/>
      </c>
      <c r="I687" s="68" t="str">
        <f t="shared" si="34"/>
        <v/>
      </c>
      <c r="K687" s="69" t="str">
        <f t="shared" si="35"/>
        <v/>
      </c>
    </row>
    <row r="688" spans="1:11" x14ac:dyDescent="0.25">
      <c r="A688" s="16">
        <v>82</v>
      </c>
      <c r="B688" s="64" t="str">
        <f t="shared" si="36"/>
        <v/>
      </c>
      <c r="C688" s="64" t="str">
        <f t="shared" si="36"/>
        <v/>
      </c>
      <c r="D688" s="81" t="str">
        <f t="shared" si="36"/>
        <v/>
      </c>
      <c r="E688" s="81" t="str">
        <f t="shared" si="37"/>
        <v/>
      </c>
      <c r="F688" s="81" t="str">
        <f t="shared" si="37"/>
        <v/>
      </c>
      <c r="G688" s="33"/>
      <c r="H688" s="82" t="str">
        <f t="shared" si="33"/>
        <v/>
      </c>
      <c r="I688" s="68" t="str">
        <f t="shared" si="34"/>
        <v/>
      </c>
      <c r="K688" s="69" t="str">
        <f t="shared" si="35"/>
        <v/>
      </c>
    </row>
    <row r="689" spans="1:11" x14ac:dyDescent="0.25">
      <c r="A689" s="16">
        <v>83</v>
      </c>
      <c r="B689" s="64" t="str">
        <f t="shared" si="36"/>
        <v/>
      </c>
      <c r="C689" s="64" t="str">
        <f t="shared" si="36"/>
        <v/>
      </c>
      <c r="D689" s="81" t="str">
        <f t="shared" si="36"/>
        <v/>
      </c>
      <c r="E689" s="81" t="str">
        <f t="shared" si="37"/>
        <v/>
      </c>
      <c r="F689" s="81" t="str">
        <f t="shared" si="37"/>
        <v/>
      </c>
      <c r="G689" s="33"/>
      <c r="H689" s="82" t="str">
        <f t="shared" si="33"/>
        <v/>
      </c>
      <c r="I689" s="68" t="str">
        <f t="shared" si="34"/>
        <v/>
      </c>
      <c r="K689" s="69" t="str">
        <f t="shared" si="35"/>
        <v/>
      </c>
    </row>
    <row r="690" spans="1:11" x14ac:dyDescent="0.25">
      <c r="A690" s="16">
        <v>84</v>
      </c>
      <c r="B690" s="64" t="str">
        <f t="shared" si="36"/>
        <v/>
      </c>
      <c r="C690" s="64" t="str">
        <f t="shared" si="36"/>
        <v/>
      </c>
      <c r="D690" s="81" t="str">
        <f t="shared" si="36"/>
        <v/>
      </c>
      <c r="E690" s="81" t="str">
        <f t="shared" si="37"/>
        <v/>
      </c>
      <c r="F690" s="81" t="str">
        <f t="shared" si="37"/>
        <v/>
      </c>
      <c r="G690" s="33"/>
      <c r="H690" s="82" t="str">
        <f t="shared" si="33"/>
        <v/>
      </c>
      <c r="I690" s="68" t="str">
        <f t="shared" si="34"/>
        <v/>
      </c>
      <c r="K690" s="69" t="str">
        <f t="shared" si="35"/>
        <v/>
      </c>
    </row>
    <row r="691" spans="1:11" x14ac:dyDescent="0.25">
      <c r="A691" s="16">
        <v>85</v>
      </c>
      <c r="B691" s="64" t="str">
        <f t="shared" si="36"/>
        <v/>
      </c>
      <c r="C691" s="64" t="str">
        <f t="shared" si="36"/>
        <v/>
      </c>
      <c r="D691" s="81" t="str">
        <f t="shared" si="36"/>
        <v/>
      </c>
      <c r="E691" s="81" t="str">
        <f t="shared" si="37"/>
        <v/>
      </c>
      <c r="F691" s="81" t="str">
        <f t="shared" si="37"/>
        <v/>
      </c>
      <c r="G691" s="33"/>
      <c r="H691" s="82" t="str">
        <f t="shared" si="33"/>
        <v/>
      </c>
      <c r="I691" s="68" t="str">
        <f t="shared" si="34"/>
        <v/>
      </c>
      <c r="K691" s="69" t="str">
        <f t="shared" si="35"/>
        <v/>
      </c>
    </row>
    <row r="692" spans="1:11" x14ac:dyDescent="0.25">
      <c r="A692" s="16">
        <v>86</v>
      </c>
      <c r="B692" s="64" t="str">
        <f t="shared" si="36"/>
        <v/>
      </c>
      <c r="C692" s="64" t="str">
        <f t="shared" si="36"/>
        <v/>
      </c>
      <c r="D692" s="81" t="str">
        <f t="shared" si="36"/>
        <v/>
      </c>
      <c r="E692" s="81" t="str">
        <f t="shared" si="37"/>
        <v/>
      </c>
      <c r="F692" s="81" t="str">
        <f t="shared" si="37"/>
        <v/>
      </c>
      <c r="G692" s="33"/>
      <c r="H692" s="82" t="str">
        <f t="shared" si="33"/>
        <v/>
      </c>
      <c r="I692" s="68" t="str">
        <f t="shared" si="34"/>
        <v/>
      </c>
      <c r="K692" s="69" t="str">
        <f t="shared" si="35"/>
        <v/>
      </c>
    </row>
    <row r="693" spans="1:11" x14ac:dyDescent="0.25">
      <c r="A693" s="16">
        <v>87</v>
      </c>
      <c r="B693" s="64" t="str">
        <f t="shared" si="36"/>
        <v/>
      </c>
      <c r="C693" s="64" t="str">
        <f t="shared" si="36"/>
        <v/>
      </c>
      <c r="D693" s="81" t="str">
        <f t="shared" si="36"/>
        <v/>
      </c>
      <c r="E693" s="81" t="str">
        <f t="shared" si="37"/>
        <v/>
      </c>
      <c r="F693" s="81" t="str">
        <f t="shared" si="37"/>
        <v/>
      </c>
      <c r="G693" s="33"/>
      <c r="H693" s="82" t="str">
        <f t="shared" si="33"/>
        <v/>
      </c>
      <c r="I693" s="68" t="str">
        <f t="shared" si="34"/>
        <v/>
      </c>
      <c r="K693" s="69" t="str">
        <f t="shared" si="35"/>
        <v/>
      </c>
    </row>
    <row r="694" spans="1:11" x14ac:dyDescent="0.25">
      <c r="A694" s="16">
        <v>88</v>
      </c>
      <c r="B694" s="64" t="str">
        <f t="shared" si="36"/>
        <v/>
      </c>
      <c r="C694" s="64" t="str">
        <f t="shared" si="36"/>
        <v/>
      </c>
      <c r="D694" s="81" t="str">
        <f t="shared" si="36"/>
        <v/>
      </c>
      <c r="E694" s="81" t="str">
        <f t="shared" si="37"/>
        <v/>
      </c>
      <c r="F694" s="81" t="str">
        <f t="shared" si="37"/>
        <v/>
      </c>
      <c r="G694" s="33"/>
      <c r="H694" s="82" t="str">
        <f t="shared" si="33"/>
        <v/>
      </c>
      <c r="I694" s="68" t="str">
        <f t="shared" si="34"/>
        <v/>
      </c>
      <c r="K694" s="69" t="str">
        <f t="shared" si="35"/>
        <v/>
      </c>
    </row>
    <row r="695" spans="1:11" x14ac:dyDescent="0.25">
      <c r="A695" s="16">
        <v>89</v>
      </c>
      <c r="B695" s="64" t="str">
        <f t="shared" si="36"/>
        <v/>
      </c>
      <c r="C695" s="64" t="str">
        <f t="shared" si="36"/>
        <v/>
      </c>
      <c r="D695" s="81" t="str">
        <f t="shared" si="36"/>
        <v/>
      </c>
      <c r="E695" s="81" t="str">
        <f t="shared" si="37"/>
        <v/>
      </c>
      <c r="F695" s="81" t="str">
        <f t="shared" si="37"/>
        <v/>
      </c>
      <c r="G695" s="33"/>
      <c r="H695" s="82" t="str">
        <f t="shared" si="33"/>
        <v/>
      </c>
      <c r="I695" s="68" t="str">
        <f t="shared" si="34"/>
        <v/>
      </c>
      <c r="K695" s="69" t="str">
        <f t="shared" si="35"/>
        <v/>
      </c>
    </row>
    <row r="696" spans="1:11" x14ac:dyDescent="0.25">
      <c r="A696" s="16">
        <v>90</v>
      </c>
      <c r="B696" s="64" t="str">
        <f t="shared" si="36"/>
        <v/>
      </c>
      <c r="C696" s="64" t="str">
        <f t="shared" si="36"/>
        <v/>
      </c>
      <c r="D696" s="81" t="str">
        <f t="shared" si="36"/>
        <v/>
      </c>
      <c r="E696" s="81" t="str">
        <f t="shared" si="37"/>
        <v/>
      </c>
      <c r="F696" s="81" t="str">
        <f t="shared" si="37"/>
        <v/>
      </c>
      <c r="G696" s="33"/>
      <c r="H696" s="82" t="str">
        <f t="shared" si="33"/>
        <v/>
      </c>
      <c r="I696" s="68" t="str">
        <f t="shared" si="34"/>
        <v/>
      </c>
      <c r="K696" s="69" t="str">
        <f t="shared" si="35"/>
        <v/>
      </c>
    </row>
    <row r="697" spans="1:11" x14ac:dyDescent="0.25">
      <c r="A697" s="16">
        <v>91</v>
      </c>
      <c r="B697" s="64" t="str">
        <f t="shared" si="36"/>
        <v/>
      </c>
      <c r="C697" s="64" t="str">
        <f t="shared" si="36"/>
        <v/>
      </c>
      <c r="D697" s="81" t="str">
        <f t="shared" si="36"/>
        <v/>
      </c>
      <c r="E697" s="81" t="str">
        <f t="shared" si="37"/>
        <v/>
      </c>
      <c r="F697" s="81" t="str">
        <f t="shared" si="37"/>
        <v/>
      </c>
      <c r="G697" s="33"/>
      <c r="H697" s="82" t="str">
        <f t="shared" si="33"/>
        <v/>
      </c>
      <c r="I697" s="68" t="str">
        <f t="shared" si="34"/>
        <v/>
      </c>
      <c r="K697" s="69" t="str">
        <f t="shared" si="35"/>
        <v/>
      </c>
    </row>
    <row r="698" spans="1:11" x14ac:dyDescent="0.25">
      <c r="A698" s="16">
        <v>92</v>
      </c>
      <c r="B698" s="64" t="str">
        <f t="shared" si="36"/>
        <v/>
      </c>
      <c r="C698" s="64" t="str">
        <f t="shared" si="36"/>
        <v/>
      </c>
      <c r="D698" s="81" t="str">
        <f t="shared" si="36"/>
        <v/>
      </c>
      <c r="E698" s="81" t="str">
        <f t="shared" si="37"/>
        <v/>
      </c>
      <c r="F698" s="81" t="str">
        <f t="shared" si="37"/>
        <v/>
      </c>
      <c r="G698" s="33"/>
      <c r="H698" s="82" t="str">
        <f t="shared" si="33"/>
        <v/>
      </c>
      <c r="I698" s="68" t="str">
        <f t="shared" si="34"/>
        <v/>
      </c>
      <c r="K698" s="69" t="str">
        <f t="shared" si="35"/>
        <v/>
      </c>
    </row>
    <row r="699" spans="1:11" x14ac:dyDescent="0.25">
      <c r="A699" s="16">
        <v>93</v>
      </c>
      <c r="B699" s="64" t="str">
        <f t="shared" si="36"/>
        <v/>
      </c>
      <c r="C699" s="64" t="str">
        <f t="shared" si="36"/>
        <v/>
      </c>
      <c r="D699" s="81" t="str">
        <f t="shared" si="36"/>
        <v/>
      </c>
      <c r="E699" s="81" t="str">
        <f t="shared" si="37"/>
        <v/>
      </c>
      <c r="F699" s="81" t="str">
        <f t="shared" si="37"/>
        <v/>
      </c>
      <c r="G699" s="33"/>
      <c r="H699" s="82" t="str">
        <f t="shared" si="33"/>
        <v/>
      </c>
      <c r="I699" s="68" t="str">
        <f t="shared" si="34"/>
        <v/>
      </c>
      <c r="K699" s="69" t="str">
        <f t="shared" si="35"/>
        <v/>
      </c>
    </row>
    <row r="700" spans="1:11" x14ac:dyDescent="0.25">
      <c r="A700" s="16">
        <v>94</v>
      </c>
      <c r="B700" s="64" t="str">
        <f t="shared" si="36"/>
        <v/>
      </c>
      <c r="C700" s="64" t="str">
        <f t="shared" si="36"/>
        <v/>
      </c>
      <c r="D700" s="81" t="str">
        <f t="shared" si="36"/>
        <v/>
      </c>
      <c r="E700" s="81" t="str">
        <f t="shared" si="37"/>
        <v/>
      </c>
      <c r="F700" s="81" t="str">
        <f t="shared" si="37"/>
        <v/>
      </c>
      <c r="G700" s="33"/>
      <c r="H700" s="82" t="str">
        <f t="shared" si="33"/>
        <v/>
      </c>
      <c r="I700" s="68" t="str">
        <f t="shared" si="34"/>
        <v/>
      </c>
      <c r="K700" s="69" t="str">
        <f t="shared" si="35"/>
        <v/>
      </c>
    </row>
    <row r="701" spans="1:11" x14ac:dyDescent="0.25">
      <c r="A701" s="16">
        <v>95</v>
      </c>
      <c r="B701" s="64" t="str">
        <f t="shared" si="36"/>
        <v/>
      </c>
      <c r="C701" s="64" t="str">
        <f t="shared" si="36"/>
        <v/>
      </c>
      <c r="D701" s="81" t="str">
        <f t="shared" si="36"/>
        <v/>
      </c>
      <c r="E701" s="81" t="str">
        <f t="shared" si="37"/>
        <v/>
      </c>
      <c r="F701" s="81" t="str">
        <f t="shared" si="37"/>
        <v/>
      </c>
      <c r="G701" s="33"/>
      <c r="H701" s="82" t="str">
        <f t="shared" si="33"/>
        <v/>
      </c>
      <c r="I701" s="68" t="str">
        <f t="shared" si="34"/>
        <v/>
      </c>
      <c r="K701" s="69" t="str">
        <f t="shared" si="35"/>
        <v/>
      </c>
    </row>
    <row r="702" spans="1:11" x14ac:dyDescent="0.25">
      <c r="A702" s="16">
        <v>96</v>
      </c>
      <c r="B702" s="64" t="str">
        <f t="shared" si="36"/>
        <v/>
      </c>
      <c r="C702" s="64" t="str">
        <f t="shared" si="36"/>
        <v/>
      </c>
      <c r="D702" s="81" t="str">
        <f t="shared" si="36"/>
        <v/>
      </c>
      <c r="E702" s="81" t="str">
        <f t="shared" si="37"/>
        <v/>
      </c>
      <c r="F702" s="81" t="str">
        <f t="shared" si="37"/>
        <v/>
      </c>
      <c r="G702" s="33"/>
      <c r="H702" s="82" t="str">
        <f t="shared" si="33"/>
        <v/>
      </c>
      <c r="I702" s="68" t="str">
        <f t="shared" si="34"/>
        <v/>
      </c>
      <c r="K702" s="69" t="str">
        <f t="shared" si="35"/>
        <v/>
      </c>
    </row>
    <row r="703" spans="1:11" x14ac:dyDescent="0.25">
      <c r="A703" s="16">
        <v>97</v>
      </c>
      <c r="B703" s="64" t="str">
        <f t="shared" si="36"/>
        <v/>
      </c>
      <c r="C703" s="64" t="str">
        <f t="shared" si="36"/>
        <v/>
      </c>
      <c r="D703" s="81" t="str">
        <f t="shared" si="36"/>
        <v/>
      </c>
      <c r="E703" s="81" t="str">
        <f t="shared" si="37"/>
        <v/>
      </c>
      <c r="F703" s="81" t="str">
        <f t="shared" si="37"/>
        <v/>
      </c>
      <c r="G703" s="33"/>
      <c r="H703" s="82" t="str">
        <f>+IF(H595=0,"",H595)</f>
        <v/>
      </c>
      <c r="I703" s="68" t="str">
        <f t="shared" si="34"/>
        <v/>
      </c>
      <c r="K703" s="69" t="str">
        <f t="shared" si="35"/>
        <v/>
      </c>
    </row>
    <row r="704" spans="1:11" x14ac:dyDescent="0.25">
      <c r="A704" s="16">
        <v>98</v>
      </c>
      <c r="B704" s="64" t="str">
        <f t="shared" si="36"/>
        <v/>
      </c>
      <c r="C704" s="64" t="str">
        <f t="shared" si="36"/>
        <v/>
      </c>
      <c r="D704" s="81" t="str">
        <f t="shared" si="36"/>
        <v/>
      </c>
      <c r="E704" s="81" t="str">
        <f t="shared" si="37"/>
        <v/>
      </c>
      <c r="F704" s="81" t="str">
        <f t="shared" si="37"/>
        <v/>
      </c>
      <c r="G704" s="33"/>
      <c r="H704" s="82" t="str">
        <f>+IF(H596=0,"",H596)</f>
        <v/>
      </c>
      <c r="I704" s="68" t="str">
        <f t="shared" si="34"/>
        <v/>
      </c>
      <c r="K704" s="69" t="str">
        <f t="shared" si="35"/>
        <v/>
      </c>
    </row>
    <row r="705" spans="1:16" x14ac:dyDescent="0.25">
      <c r="A705" s="16">
        <v>99</v>
      </c>
      <c r="B705" s="64" t="str">
        <f t="shared" si="36"/>
        <v/>
      </c>
      <c r="C705" s="64" t="str">
        <f t="shared" si="36"/>
        <v/>
      </c>
      <c r="D705" s="81" t="str">
        <f t="shared" si="36"/>
        <v/>
      </c>
      <c r="E705" s="81" t="str">
        <f t="shared" si="37"/>
        <v/>
      </c>
      <c r="F705" s="81" t="str">
        <f t="shared" si="37"/>
        <v/>
      </c>
      <c r="G705" s="33"/>
      <c r="H705" s="82" t="str">
        <f>+IF(H597=0,"",H597)</f>
        <v/>
      </c>
      <c r="I705" s="68" t="str">
        <f t="shared" si="34"/>
        <v/>
      </c>
      <c r="K705" s="69" t="str">
        <f t="shared" si="35"/>
        <v/>
      </c>
    </row>
    <row r="706" spans="1:16" x14ac:dyDescent="0.25">
      <c r="A706" s="16">
        <v>100</v>
      </c>
      <c r="B706" s="64" t="str">
        <f t="shared" si="36"/>
        <v/>
      </c>
      <c r="C706" s="64" t="str">
        <f t="shared" si="36"/>
        <v/>
      </c>
      <c r="D706" s="81" t="str">
        <f t="shared" si="36"/>
        <v/>
      </c>
      <c r="E706" s="81" t="str">
        <f t="shared" si="37"/>
        <v/>
      </c>
      <c r="F706" s="81" t="str">
        <f t="shared" si="37"/>
        <v/>
      </c>
      <c r="G706" s="33"/>
      <c r="H706" s="82" t="str">
        <f>+IF(H598=0,"",H598)</f>
        <v/>
      </c>
      <c r="I706" s="68" t="str">
        <f t="shared" si="34"/>
        <v/>
      </c>
      <c r="K706" s="69" t="str">
        <f t="shared" si="35"/>
        <v/>
      </c>
    </row>
    <row r="707" spans="1:16" x14ac:dyDescent="0.25">
      <c r="B707" s="70" t="s">
        <v>38</v>
      </c>
      <c r="C707" s="71"/>
      <c r="D707" s="71"/>
      <c r="E707" s="71"/>
      <c r="F707" s="72"/>
      <c r="G707" s="69"/>
      <c r="H707" s="69"/>
      <c r="I707" s="80">
        <f>SUM(I607:I706)</f>
        <v>0</v>
      </c>
      <c r="K707" s="80">
        <f>SUM(K607:K706)</f>
        <v>0</v>
      </c>
    </row>
    <row r="708" spans="1:16" x14ac:dyDescent="0.25">
      <c r="B708" s="70" t="s">
        <v>153</v>
      </c>
      <c r="C708" s="38"/>
      <c r="D708" s="76"/>
      <c r="E708" s="76"/>
      <c r="F708" s="77"/>
      <c r="G708" s="78"/>
      <c r="H708" s="79"/>
      <c r="I708" s="47"/>
      <c r="K708" s="69">
        <f>+I708</f>
        <v>0</v>
      </c>
    </row>
    <row r="709" spans="1:16" x14ac:dyDescent="0.25">
      <c r="B709" s="70" t="s">
        <v>39</v>
      </c>
      <c r="C709" s="71"/>
      <c r="D709" s="71"/>
      <c r="E709" s="71"/>
      <c r="F709" s="72"/>
      <c r="G709" s="69"/>
      <c r="H709" s="69"/>
      <c r="I709" s="80">
        <f>+IF(C708="SI",I708+I707,I707)</f>
        <v>0</v>
      </c>
      <c r="K709" s="75">
        <f>+K708+K707</f>
        <v>0</v>
      </c>
    </row>
    <row r="712" spans="1:16" ht="18.75" x14ac:dyDescent="0.3">
      <c r="B712" s="49" t="s">
        <v>41</v>
      </c>
    </row>
    <row r="713" spans="1:16" x14ac:dyDescent="0.25">
      <c r="B713" s="15"/>
    </row>
    <row r="714" spans="1:16" s="148" customFormat="1" ht="75" customHeight="1" x14ac:dyDescent="0.25">
      <c r="B714" s="174" t="s">
        <v>175</v>
      </c>
      <c r="C714" s="174"/>
      <c r="D714" s="174"/>
      <c r="E714" s="174"/>
      <c r="F714" s="174"/>
      <c r="G714" s="174"/>
      <c r="H714" s="174"/>
      <c r="I714" s="174"/>
      <c r="J714" s="174"/>
      <c r="K714" s="174"/>
      <c r="P714" s="53"/>
    </row>
    <row r="716" spans="1:16" ht="78.75" x14ac:dyDescent="0.25">
      <c r="B716" s="55" t="s">
        <v>172</v>
      </c>
      <c r="C716" s="147" t="s">
        <v>154</v>
      </c>
      <c r="D716" s="147" t="s">
        <v>35</v>
      </c>
      <c r="E716" s="56" t="s">
        <v>36</v>
      </c>
      <c r="F716" s="147" t="s">
        <v>42</v>
      </c>
      <c r="G716" s="147" t="s">
        <v>194</v>
      </c>
      <c r="H716" s="147" t="s">
        <v>199</v>
      </c>
      <c r="I716" s="56" t="s">
        <v>43</v>
      </c>
      <c r="J716" s="147" t="s">
        <v>194</v>
      </c>
      <c r="K716" s="147" t="s">
        <v>202</v>
      </c>
      <c r="M716" s="147" t="s">
        <v>200</v>
      </c>
      <c r="N716" s="147" t="s">
        <v>201</v>
      </c>
    </row>
    <row r="717" spans="1:16" x14ac:dyDescent="0.25">
      <c r="A717" s="16">
        <v>1</v>
      </c>
      <c r="B717" s="76" t="str">
        <f>+IF(B607=0,"",B607)</f>
        <v/>
      </c>
      <c r="C717" s="76" t="str">
        <f>+IF(C607=0,"",C607)</f>
        <v/>
      </c>
      <c r="D717" s="81" t="str">
        <f>+IF(D607=0,"",D607)</f>
        <v/>
      </c>
      <c r="E717" s="81" t="str">
        <f>+IF(E607=0,"",E607)</f>
        <v/>
      </c>
      <c r="F717" s="32"/>
      <c r="G717" s="83" t="str">
        <f>+IF(H607=0,"",H607)</f>
        <v/>
      </c>
      <c r="H717" s="84" t="str">
        <f>+IF(B717="","",IF(C717="SI",G717*F717,0))</f>
        <v/>
      </c>
      <c r="I717" s="32"/>
      <c r="J717" s="83" t="str">
        <f>+G717</f>
        <v/>
      </c>
      <c r="K717" s="84" t="str">
        <f>+IF(B717="","",IF(C717="SI",I717*J717,0))</f>
        <v/>
      </c>
      <c r="M717" s="69" t="str">
        <f>+IF(B717="","",G717*F717)</f>
        <v/>
      </c>
      <c r="N717" s="69" t="str">
        <f>+IF(B717="","",J717*I717)</f>
        <v/>
      </c>
    </row>
    <row r="718" spans="1:16" x14ac:dyDescent="0.25">
      <c r="A718" s="16">
        <v>2</v>
      </c>
      <c r="B718" s="76" t="str">
        <f t="shared" ref="B718:B749" si="38">+IF(B608=0,"",B608)</f>
        <v/>
      </c>
      <c r="C718" s="76" t="str">
        <f t="shared" ref="C718:E737" si="39">+IF(C608=0,"",C608)</f>
        <v/>
      </c>
      <c r="D718" s="81" t="str">
        <f t="shared" si="39"/>
        <v/>
      </c>
      <c r="E718" s="81" t="str">
        <f t="shared" si="39"/>
        <v/>
      </c>
      <c r="F718" s="32"/>
      <c r="G718" s="83" t="str">
        <f t="shared" ref="G718:G781" si="40">+IF(H608=0,"",H608)</f>
        <v/>
      </c>
      <c r="H718" s="84" t="str">
        <f t="shared" ref="H718:H781" si="41">+IF(B718="","",IF(C718="SI",G718*F718,0))</f>
        <v/>
      </c>
      <c r="I718" s="32"/>
      <c r="J718" s="83" t="str">
        <f t="shared" ref="J718:J781" si="42">+G718</f>
        <v/>
      </c>
      <c r="K718" s="84" t="str">
        <f t="shared" ref="K718:K781" si="43">+IF(B718="","",IF(C718="SI",I718*J718,0))</f>
        <v/>
      </c>
      <c r="M718" s="69" t="str">
        <f t="shared" ref="M718:M781" si="44">+IF(B718="","",G718*F718)</f>
        <v/>
      </c>
      <c r="N718" s="69" t="str">
        <f t="shared" ref="N718:N781" si="45">+IF(B718="","",J718*I718)</f>
        <v/>
      </c>
    </row>
    <row r="719" spans="1:16" x14ac:dyDescent="0.25">
      <c r="A719" s="16">
        <v>3</v>
      </c>
      <c r="B719" s="76" t="str">
        <f t="shared" si="38"/>
        <v/>
      </c>
      <c r="C719" s="76" t="str">
        <f t="shared" si="39"/>
        <v/>
      </c>
      <c r="D719" s="81" t="str">
        <f t="shared" si="39"/>
        <v/>
      </c>
      <c r="E719" s="81" t="str">
        <f t="shared" si="39"/>
        <v/>
      </c>
      <c r="F719" s="32"/>
      <c r="G719" s="83" t="str">
        <f t="shared" si="40"/>
        <v/>
      </c>
      <c r="H719" s="84" t="str">
        <f t="shared" si="41"/>
        <v/>
      </c>
      <c r="I719" s="32"/>
      <c r="J719" s="83" t="str">
        <f t="shared" si="42"/>
        <v/>
      </c>
      <c r="K719" s="84" t="str">
        <f t="shared" si="43"/>
        <v/>
      </c>
      <c r="M719" s="69" t="str">
        <f t="shared" si="44"/>
        <v/>
      </c>
      <c r="N719" s="69" t="str">
        <f t="shared" si="45"/>
        <v/>
      </c>
    </row>
    <row r="720" spans="1:16" x14ac:dyDescent="0.25">
      <c r="A720" s="16">
        <v>4</v>
      </c>
      <c r="B720" s="76" t="str">
        <f t="shared" si="38"/>
        <v/>
      </c>
      <c r="C720" s="76" t="str">
        <f t="shared" si="39"/>
        <v/>
      </c>
      <c r="D720" s="81" t="str">
        <f t="shared" si="39"/>
        <v/>
      </c>
      <c r="E720" s="81" t="str">
        <f t="shared" si="39"/>
        <v/>
      </c>
      <c r="F720" s="32"/>
      <c r="G720" s="83" t="str">
        <f t="shared" si="40"/>
        <v/>
      </c>
      <c r="H720" s="84" t="str">
        <f t="shared" si="41"/>
        <v/>
      </c>
      <c r="I720" s="32"/>
      <c r="J720" s="83" t="str">
        <f t="shared" si="42"/>
        <v/>
      </c>
      <c r="K720" s="84" t="str">
        <f t="shared" si="43"/>
        <v/>
      </c>
      <c r="M720" s="69" t="str">
        <f t="shared" si="44"/>
        <v/>
      </c>
      <c r="N720" s="69" t="str">
        <f t="shared" si="45"/>
        <v/>
      </c>
    </row>
    <row r="721" spans="1:14" x14ac:dyDescent="0.25">
      <c r="A721" s="16">
        <v>5</v>
      </c>
      <c r="B721" s="76" t="str">
        <f t="shared" si="38"/>
        <v/>
      </c>
      <c r="C721" s="76" t="str">
        <f t="shared" si="39"/>
        <v/>
      </c>
      <c r="D721" s="81" t="str">
        <f t="shared" si="39"/>
        <v/>
      </c>
      <c r="E721" s="81" t="str">
        <f t="shared" si="39"/>
        <v/>
      </c>
      <c r="F721" s="32"/>
      <c r="G721" s="83" t="str">
        <f t="shared" si="40"/>
        <v/>
      </c>
      <c r="H721" s="84" t="str">
        <f t="shared" si="41"/>
        <v/>
      </c>
      <c r="I721" s="32"/>
      <c r="J721" s="83" t="str">
        <f t="shared" si="42"/>
        <v/>
      </c>
      <c r="K721" s="84" t="str">
        <f t="shared" si="43"/>
        <v/>
      </c>
      <c r="M721" s="69" t="str">
        <f t="shared" si="44"/>
        <v/>
      </c>
      <c r="N721" s="69" t="str">
        <f t="shared" si="45"/>
        <v/>
      </c>
    </row>
    <row r="722" spans="1:14" x14ac:dyDescent="0.25">
      <c r="A722" s="16">
        <v>6</v>
      </c>
      <c r="B722" s="76" t="str">
        <f t="shared" si="38"/>
        <v/>
      </c>
      <c r="C722" s="76" t="str">
        <f t="shared" si="39"/>
        <v/>
      </c>
      <c r="D722" s="81" t="str">
        <f t="shared" si="39"/>
        <v/>
      </c>
      <c r="E722" s="81" t="str">
        <f t="shared" si="39"/>
        <v/>
      </c>
      <c r="F722" s="32"/>
      <c r="G722" s="83" t="str">
        <f t="shared" si="40"/>
        <v/>
      </c>
      <c r="H722" s="84" t="str">
        <f t="shared" si="41"/>
        <v/>
      </c>
      <c r="I722" s="32"/>
      <c r="J722" s="83" t="str">
        <f t="shared" si="42"/>
        <v/>
      </c>
      <c r="K722" s="84" t="str">
        <f t="shared" si="43"/>
        <v/>
      </c>
      <c r="M722" s="69" t="str">
        <f t="shared" si="44"/>
        <v/>
      </c>
      <c r="N722" s="69" t="str">
        <f t="shared" si="45"/>
        <v/>
      </c>
    </row>
    <row r="723" spans="1:14" x14ac:dyDescent="0.25">
      <c r="A723" s="16">
        <v>7</v>
      </c>
      <c r="B723" s="76" t="str">
        <f t="shared" si="38"/>
        <v/>
      </c>
      <c r="C723" s="76" t="str">
        <f t="shared" si="39"/>
        <v/>
      </c>
      <c r="D723" s="81" t="str">
        <f t="shared" si="39"/>
        <v/>
      </c>
      <c r="E723" s="81" t="str">
        <f t="shared" si="39"/>
        <v/>
      </c>
      <c r="F723" s="32"/>
      <c r="G723" s="83" t="str">
        <f t="shared" si="40"/>
        <v/>
      </c>
      <c r="H723" s="84" t="str">
        <f t="shared" si="41"/>
        <v/>
      </c>
      <c r="I723" s="32"/>
      <c r="J723" s="83" t="str">
        <f t="shared" si="42"/>
        <v/>
      </c>
      <c r="K723" s="84" t="str">
        <f t="shared" si="43"/>
        <v/>
      </c>
      <c r="M723" s="69" t="str">
        <f t="shared" si="44"/>
        <v/>
      </c>
      <c r="N723" s="69" t="str">
        <f t="shared" si="45"/>
        <v/>
      </c>
    </row>
    <row r="724" spans="1:14" x14ac:dyDescent="0.25">
      <c r="A724" s="16">
        <v>8</v>
      </c>
      <c r="B724" s="76" t="str">
        <f t="shared" si="38"/>
        <v/>
      </c>
      <c r="C724" s="76" t="str">
        <f t="shared" si="39"/>
        <v/>
      </c>
      <c r="D724" s="81" t="str">
        <f t="shared" si="39"/>
        <v/>
      </c>
      <c r="E724" s="81" t="str">
        <f t="shared" si="39"/>
        <v/>
      </c>
      <c r="F724" s="32"/>
      <c r="G724" s="83" t="str">
        <f t="shared" si="40"/>
        <v/>
      </c>
      <c r="H724" s="84" t="str">
        <f t="shared" si="41"/>
        <v/>
      </c>
      <c r="I724" s="32"/>
      <c r="J724" s="83" t="str">
        <f t="shared" si="42"/>
        <v/>
      </c>
      <c r="K724" s="84" t="str">
        <f t="shared" si="43"/>
        <v/>
      </c>
      <c r="M724" s="69" t="str">
        <f t="shared" si="44"/>
        <v/>
      </c>
      <c r="N724" s="69" t="str">
        <f t="shared" si="45"/>
        <v/>
      </c>
    </row>
    <row r="725" spans="1:14" x14ac:dyDescent="0.25">
      <c r="A725" s="16">
        <v>9</v>
      </c>
      <c r="B725" s="76" t="str">
        <f t="shared" si="38"/>
        <v/>
      </c>
      <c r="C725" s="76" t="str">
        <f t="shared" si="39"/>
        <v/>
      </c>
      <c r="D725" s="81" t="str">
        <f t="shared" si="39"/>
        <v/>
      </c>
      <c r="E725" s="81" t="str">
        <f t="shared" si="39"/>
        <v/>
      </c>
      <c r="F725" s="32"/>
      <c r="G725" s="83" t="str">
        <f t="shared" si="40"/>
        <v/>
      </c>
      <c r="H725" s="84" t="str">
        <f t="shared" si="41"/>
        <v/>
      </c>
      <c r="I725" s="32"/>
      <c r="J725" s="83" t="str">
        <f t="shared" si="42"/>
        <v/>
      </c>
      <c r="K725" s="84" t="str">
        <f t="shared" si="43"/>
        <v/>
      </c>
      <c r="M725" s="69" t="str">
        <f t="shared" si="44"/>
        <v/>
      </c>
      <c r="N725" s="69" t="str">
        <f t="shared" si="45"/>
        <v/>
      </c>
    </row>
    <row r="726" spans="1:14" x14ac:dyDescent="0.25">
      <c r="A726" s="16">
        <v>10</v>
      </c>
      <c r="B726" s="76" t="str">
        <f t="shared" si="38"/>
        <v/>
      </c>
      <c r="C726" s="76" t="str">
        <f t="shared" si="39"/>
        <v/>
      </c>
      <c r="D726" s="81" t="str">
        <f t="shared" si="39"/>
        <v/>
      </c>
      <c r="E726" s="81" t="str">
        <f t="shared" si="39"/>
        <v/>
      </c>
      <c r="F726" s="32"/>
      <c r="G726" s="83" t="str">
        <f t="shared" si="40"/>
        <v/>
      </c>
      <c r="H726" s="84" t="str">
        <f t="shared" si="41"/>
        <v/>
      </c>
      <c r="I726" s="32"/>
      <c r="J726" s="83" t="str">
        <f t="shared" si="42"/>
        <v/>
      </c>
      <c r="K726" s="84" t="str">
        <f t="shared" si="43"/>
        <v/>
      </c>
      <c r="M726" s="69" t="str">
        <f t="shared" si="44"/>
        <v/>
      </c>
      <c r="N726" s="69" t="str">
        <f t="shared" si="45"/>
        <v/>
      </c>
    </row>
    <row r="727" spans="1:14" x14ac:dyDescent="0.25">
      <c r="A727" s="16">
        <v>11</v>
      </c>
      <c r="B727" s="76" t="str">
        <f t="shared" si="38"/>
        <v/>
      </c>
      <c r="C727" s="76" t="str">
        <f t="shared" si="39"/>
        <v/>
      </c>
      <c r="D727" s="81" t="str">
        <f t="shared" si="39"/>
        <v/>
      </c>
      <c r="E727" s="81" t="str">
        <f t="shared" si="39"/>
        <v/>
      </c>
      <c r="F727" s="32"/>
      <c r="G727" s="83" t="str">
        <f t="shared" si="40"/>
        <v/>
      </c>
      <c r="H727" s="84" t="str">
        <f t="shared" si="41"/>
        <v/>
      </c>
      <c r="I727" s="32"/>
      <c r="J727" s="83" t="str">
        <f t="shared" si="42"/>
        <v/>
      </c>
      <c r="K727" s="84" t="str">
        <f t="shared" si="43"/>
        <v/>
      </c>
      <c r="M727" s="69" t="str">
        <f t="shared" si="44"/>
        <v/>
      </c>
      <c r="N727" s="69" t="str">
        <f t="shared" si="45"/>
        <v/>
      </c>
    </row>
    <row r="728" spans="1:14" x14ac:dyDescent="0.25">
      <c r="A728" s="16">
        <v>12</v>
      </c>
      <c r="B728" s="76" t="str">
        <f t="shared" si="38"/>
        <v/>
      </c>
      <c r="C728" s="76" t="str">
        <f t="shared" si="39"/>
        <v/>
      </c>
      <c r="D728" s="81" t="str">
        <f t="shared" si="39"/>
        <v/>
      </c>
      <c r="E728" s="81" t="str">
        <f t="shared" si="39"/>
        <v/>
      </c>
      <c r="F728" s="32"/>
      <c r="G728" s="83" t="str">
        <f t="shared" si="40"/>
        <v/>
      </c>
      <c r="H728" s="84" t="str">
        <f t="shared" si="41"/>
        <v/>
      </c>
      <c r="I728" s="32"/>
      <c r="J728" s="83" t="str">
        <f t="shared" si="42"/>
        <v/>
      </c>
      <c r="K728" s="84" t="str">
        <f t="shared" si="43"/>
        <v/>
      </c>
      <c r="M728" s="69" t="str">
        <f t="shared" si="44"/>
        <v/>
      </c>
      <c r="N728" s="69" t="str">
        <f t="shared" si="45"/>
        <v/>
      </c>
    </row>
    <row r="729" spans="1:14" x14ac:dyDescent="0.25">
      <c r="A729" s="16">
        <v>13</v>
      </c>
      <c r="B729" s="76" t="str">
        <f t="shared" si="38"/>
        <v/>
      </c>
      <c r="C729" s="76" t="str">
        <f t="shared" si="39"/>
        <v/>
      </c>
      <c r="D729" s="81" t="str">
        <f t="shared" si="39"/>
        <v/>
      </c>
      <c r="E729" s="81" t="str">
        <f t="shared" si="39"/>
        <v/>
      </c>
      <c r="F729" s="32"/>
      <c r="G729" s="83" t="str">
        <f t="shared" si="40"/>
        <v/>
      </c>
      <c r="H729" s="84" t="str">
        <f t="shared" si="41"/>
        <v/>
      </c>
      <c r="I729" s="32"/>
      <c r="J729" s="83" t="str">
        <f t="shared" si="42"/>
        <v/>
      </c>
      <c r="K729" s="84" t="str">
        <f t="shared" si="43"/>
        <v/>
      </c>
      <c r="M729" s="69" t="str">
        <f t="shared" si="44"/>
        <v/>
      </c>
      <c r="N729" s="69" t="str">
        <f t="shared" si="45"/>
        <v/>
      </c>
    </row>
    <row r="730" spans="1:14" x14ac:dyDescent="0.25">
      <c r="A730" s="16">
        <v>14</v>
      </c>
      <c r="B730" s="76" t="str">
        <f t="shared" si="38"/>
        <v/>
      </c>
      <c r="C730" s="76" t="str">
        <f t="shared" si="39"/>
        <v/>
      </c>
      <c r="D730" s="81" t="str">
        <f t="shared" si="39"/>
        <v/>
      </c>
      <c r="E730" s="81" t="str">
        <f t="shared" si="39"/>
        <v/>
      </c>
      <c r="F730" s="32"/>
      <c r="G730" s="83" t="str">
        <f t="shared" si="40"/>
        <v/>
      </c>
      <c r="H730" s="84" t="str">
        <f t="shared" si="41"/>
        <v/>
      </c>
      <c r="I730" s="32"/>
      <c r="J730" s="83" t="str">
        <f t="shared" si="42"/>
        <v/>
      </c>
      <c r="K730" s="84" t="str">
        <f t="shared" si="43"/>
        <v/>
      </c>
      <c r="M730" s="69" t="str">
        <f t="shared" si="44"/>
        <v/>
      </c>
      <c r="N730" s="69" t="str">
        <f t="shared" si="45"/>
        <v/>
      </c>
    </row>
    <row r="731" spans="1:14" x14ac:dyDescent="0.25">
      <c r="A731" s="16">
        <v>15</v>
      </c>
      <c r="B731" s="76" t="str">
        <f t="shared" si="38"/>
        <v/>
      </c>
      <c r="C731" s="76" t="str">
        <f t="shared" si="39"/>
        <v/>
      </c>
      <c r="D731" s="81" t="str">
        <f t="shared" si="39"/>
        <v/>
      </c>
      <c r="E731" s="81" t="str">
        <f t="shared" si="39"/>
        <v/>
      </c>
      <c r="F731" s="32"/>
      <c r="G731" s="83" t="str">
        <f t="shared" si="40"/>
        <v/>
      </c>
      <c r="H731" s="84" t="str">
        <f t="shared" si="41"/>
        <v/>
      </c>
      <c r="I731" s="32"/>
      <c r="J731" s="83" t="str">
        <f t="shared" si="42"/>
        <v/>
      </c>
      <c r="K731" s="84" t="str">
        <f t="shared" si="43"/>
        <v/>
      </c>
      <c r="M731" s="69" t="str">
        <f t="shared" si="44"/>
        <v/>
      </c>
      <c r="N731" s="69" t="str">
        <f t="shared" si="45"/>
        <v/>
      </c>
    </row>
    <row r="732" spans="1:14" x14ac:dyDescent="0.25">
      <c r="A732" s="16">
        <v>16</v>
      </c>
      <c r="B732" s="76" t="str">
        <f t="shared" si="38"/>
        <v/>
      </c>
      <c r="C732" s="76" t="str">
        <f t="shared" si="39"/>
        <v/>
      </c>
      <c r="D732" s="81" t="str">
        <f t="shared" si="39"/>
        <v/>
      </c>
      <c r="E732" s="81" t="str">
        <f t="shared" si="39"/>
        <v/>
      </c>
      <c r="F732" s="32"/>
      <c r="G732" s="83" t="str">
        <f t="shared" si="40"/>
        <v/>
      </c>
      <c r="H732" s="84" t="str">
        <f t="shared" si="41"/>
        <v/>
      </c>
      <c r="I732" s="32"/>
      <c r="J732" s="83" t="str">
        <f t="shared" si="42"/>
        <v/>
      </c>
      <c r="K732" s="84" t="str">
        <f t="shared" si="43"/>
        <v/>
      </c>
      <c r="M732" s="69" t="str">
        <f t="shared" si="44"/>
        <v/>
      </c>
      <c r="N732" s="69" t="str">
        <f t="shared" si="45"/>
        <v/>
      </c>
    </row>
    <row r="733" spans="1:14" x14ac:dyDescent="0.25">
      <c r="A733" s="16">
        <v>17</v>
      </c>
      <c r="B733" s="76" t="str">
        <f t="shared" si="38"/>
        <v/>
      </c>
      <c r="C733" s="76" t="str">
        <f t="shared" si="39"/>
        <v/>
      </c>
      <c r="D733" s="81" t="str">
        <f t="shared" si="39"/>
        <v/>
      </c>
      <c r="E733" s="81" t="str">
        <f t="shared" si="39"/>
        <v/>
      </c>
      <c r="F733" s="32"/>
      <c r="G733" s="83" t="str">
        <f t="shared" si="40"/>
        <v/>
      </c>
      <c r="H733" s="84" t="str">
        <f t="shared" si="41"/>
        <v/>
      </c>
      <c r="I733" s="32"/>
      <c r="J733" s="83" t="str">
        <f t="shared" si="42"/>
        <v/>
      </c>
      <c r="K733" s="84" t="str">
        <f t="shared" si="43"/>
        <v/>
      </c>
      <c r="M733" s="69" t="str">
        <f t="shared" si="44"/>
        <v/>
      </c>
      <c r="N733" s="69" t="str">
        <f t="shared" si="45"/>
        <v/>
      </c>
    </row>
    <row r="734" spans="1:14" x14ac:dyDescent="0.25">
      <c r="A734" s="16">
        <v>18</v>
      </c>
      <c r="B734" s="76" t="str">
        <f t="shared" si="38"/>
        <v/>
      </c>
      <c r="C734" s="76" t="str">
        <f t="shared" si="39"/>
        <v/>
      </c>
      <c r="D734" s="81" t="str">
        <f t="shared" si="39"/>
        <v/>
      </c>
      <c r="E734" s="81" t="str">
        <f t="shared" si="39"/>
        <v/>
      </c>
      <c r="F734" s="32"/>
      <c r="G734" s="83" t="str">
        <f t="shared" si="40"/>
        <v/>
      </c>
      <c r="H734" s="84" t="str">
        <f t="shared" si="41"/>
        <v/>
      </c>
      <c r="I734" s="32"/>
      <c r="J734" s="83" t="str">
        <f t="shared" si="42"/>
        <v/>
      </c>
      <c r="K734" s="84" t="str">
        <f t="shared" si="43"/>
        <v/>
      </c>
      <c r="M734" s="69" t="str">
        <f t="shared" si="44"/>
        <v/>
      </c>
      <c r="N734" s="69" t="str">
        <f t="shared" si="45"/>
        <v/>
      </c>
    </row>
    <row r="735" spans="1:14" x14ac:dyDescent="0.25">
      <c r="A735" s="16">
        <v>19</v>
      </c>
      <c r="B735" s="76" t="str">
        <f t="shared" si="38"/>
        <v/>
      </c>
      <c r="C735" s="76" t="str">
        <f t="shared" si="39"/>
        <v/>
      </c>
      <c r="D735" s="81" t="str">
        <f t="shared" si="39"/>
        <v/>
      </c>
      <c r="E735" s="81" t="str">
        <f t="shared" si="39"/>
        <v/>
      </c>
      <c r="F735" s="32"/>
      <c r="G735" s="83" t="str">
        <f t="shared" si="40"/>
        <v/>
      </c>
      <c r="H735" s="84" t="str">
        <f t="shared" si="41"/>
        <v/>
      </c>
      <c r="I735" s="32"/>
      <c r="J735" s="83" t="str">
        <f t="shared" si="42"/>
        <v/>
      </c>
      <c r="K735" s="84" t="str">
        <f t="shared" si="43"/>
        <v/>
      </c>
      <c r="M735" s="69" t="str">
        <f t="shared" si="44"/>
        <v/>
      </c>
      <c r="N735" s="69" t="str">
        <f t="shared" si="45"/>
        <v/>
      </c>
    </row>
    <row r="736" spans="1:14" x14ac:dyDescent="0.25">
      <c r="A736" s="16">
        <v>20</v>
      </c>
      <c r="B736" s="76" t="str">
        <f t="shared" si="38"/>
        <v/>
      </c>
      <c r="C736" s="76" t="str">
        <f t="shared" si="39"/>
        <v/>
      </c>
      <c r="D736" s="81" t="str">
        <f t="shared" si="39"/>
        <v/>
      </c>
      <c r="E736" s="81" t="str">
        <f t="shared" si="39"/>
        <v/>
      </c>
      <c r="F736" s="32"/>
      <c r="G736" s="83" t="str">
        <f t="shared" si="40"/>
        <v/>
      </c>
      <c r="H736" s="84" t="str">
        <f t="shared" si="41"/>
        <v/>
      </c>
      <c r="I736" s="32"/>
      <c r="J736" s="83" t="str">
        <f t="shared" si="42"/>
        <v/>
      </c>
      <c r="K736" s="84" t="str">
        <f t="shared" si="43"/>
        <v/>
      </c>
      <c r="M736" s="69" t="str">
        <f t="shared" si="44"/>
        <v/>
      </c>
      <c r="N736" s="69" t="str">
        <f t="shared" si="45"/>
        <v/>
      </c>
    </row>
    <row r="737" spans="1:14" x14ac:dyDescent="0.25">
      <c r="A737" s="16">
        <v>21</v>
      </c>
      <c r="B737" s="76" t="str">
        <f t="shared" si="38"/>
        <v/>
      </c>
      <c r="C737" s="76" t="str">
        <f t="shared" si="39"/>
        <v/>
      </c>
      <c r="D737" s="81" t="str">
        <f t="shared" si="39"/>
        <v/>
      </c>
      <c r="E737" s="81" t="str">
        <f t="shared" si="39"/>
        <v/>
      </c>
      <c r="F737" s="32"/>
      <c r="G737" s="83" t="str">
        <f t="shared" si="40"/>
        <v/>
      </c>
      <c r="H737" s="84" t="str">
        <f t="shared" si="41"/>
        <v/>
      </c>
      <c r="I737" s="32"/>
      <c r="J737" s="83" t="str">
        <f t="shared" si="42"/>
        <v/>
      </c>
      <c r="K737" s="84" t="str">
        <f t="shared" si="43"/>
        <v/>
      </c>
      <c r="M737" s="69" t="str">
        <f t="shared" si="44"/>
        <v/>
      </c>
      <c r="N737" s="69" t="str">
        <f t="shared" si="45"/>
        <v/>
      </c>
    </row>
    <row r="738" spans="1:14" x14ac:dyDescent="0.25">
      <c r="A738" s="16">
        <v>22</v>
      </c>
      <c r="B738" s="76" t="str">
        <f t="shared" si="38"/>
        <v/>
      </c>
      <c r="C738" s="76" t="str">
        <f t="shared" ref="C738:E757" si="46">+IF(C628=0,"",C628)</f>
        <v/>
      </c>
      <c r="D738" s="81" t="str">
        <f t="shared" si="46"/>
        <v/>
      </c>
      <c r="E738" s="81" t="str">
        <f t="shared" si="46"/>
        <v/>
      </c>
      <c r="F738" s="32"/>
      <c r="G738" s="83" t="str">
        <f t="shared" si="40"/>
        <v/>
      </c>
      <c r="H738" s="84" t="str">
        <f t="shared" si="41"/>
        <v/>
      </c>
      <c r="I738" s="32"/>
      <c r="J738" s="83" t="str">
        <f t="shared" si="42"/>
        <v/>
      </c>
      <c r="K738" s="84" t="str">
        <f t="shared" si="43"/>
        <v/>
      </c>
      <c r="M738" s="69" t="str">
        <f t="shared" si="44"/>
        <v/>
      </c>
      <c r="N738" s="69" t="str">
        <f t="shared" si="45"/>
        <v/>
      </c>
    </row>
    <row r="739" spans="1:14" x14ac:dyDescent="0.25">
      <c r="A739" s="16">
        <v>23</v>
      </c>
      <c r="B739" s="76" t="str">
        <f t="shared" si="38"/>
        <v/>
      </c>
      <c r="C739" s="76" t="str">
        <f t="shared" si="46"/>
        <v/>
      </c>
      <c r="D739" s="81" t="str">
        <f t="shared" si="46"/>
        <v/>
      </c>
      <c r="E739" s="81" t="str">
        <f t="shared" si="46"/>
        <v/>
      </c>
      <c r="F739" s="32"/>
      <c r="G739" s="83" t="str">
        <f t="shared" si="40"/>
        <v/>
      </c>
      <c r="H739" s="84" t="str">
        <f t="shared" si="41"/>
        <v/>
      </c>
      <c r="I739" s="32"/>
      <c r="J739" s="83" t="str">
        <f t="shared" si="42"/>
        <v/>
      </c>
      <c r="K739" s="84" t="str">
        <f t="shared" si="43"/>
        <v/>
      </c>
      <c r="M739" s="69" t="str">
        <f t="shared" si="44"/>
        <v/>
      </c>
      <c r="N739" s="69" t="str">
        <f t="shared" si="45"/>
        <v/>
      </c>
    </row>
    <row r="740" spans="1:14" x14ac:dyDescent="0.25">
      <c r="A740" s="16">
        <v>24</v>
      </c>
      <c r="B740" s="76" t="str">
        <f t="shared" si="38"/>
        <v/>
      </c>
      <c r="C740" s="76" t="str">
        <f t="shared" si="46"/>
        <v/>
      </c>
      <c r="D740" s="81" t="str">
        <f t="shared" si="46"/>
        <v/>
      </c>
      <c r="E740" s="81" t="str">
        <f t="shared" si="46"/>
        <v/>
      </c>
      <c r="F740" s="32"/>
      <c r="G740" s="83" t="str">
        <f t="shared" si="40"/>
        <v/>
      </c>
      <c r="H740" s="84" t="str">
        <f t="shared" si="41"/>
        <v/>
      </c>
      <c r="I740" s="32"/>
      <c r="J740" s="83" t="str">
        <f t="shared" si="42"/>
        <v/>
      </c>
      <c r="K740" s="84" t="str">
        <f t="shared" si="43"/>
        <v/>
      </c>
      <c r="M740" s="69" t="str">
        <f t="shared" si="44"/>
        <v/>
      </c>
      <c r="N740" s="69" t="str">
        <f t="shared" si="45"/>
        <v/>
      </c>
    </row>
    <row r="741" spans="1:14" x14ac:dyDescent="0.25">
      <c r="A741" s="16">
        <v>25</v>
      </c>
      <c r="B741" s="76" t="str">
        <f t="shared" si="38"/>
        <v/>
      </c>
      <c r="C741" s="76" t="str">
        <f t="shared" si="46"/>
        <v/>
      </c>
      <c r="D741" s="81" t="str">
        <f t="shared" si="46"/>
        <v/>
      </c>
      <c r="E741" s="81" t="str">
        <f t="shared" si="46"/>
        <v/>
      </c>
      <c r="F741" s="32"/>
      <c r="G741" s="83" t="str">
        <f t="shared" si="40"/>
        <v/>
      </c>
      <c r="H741" s="84" t="str">
        <f t="shared" si="41"/>
        <v/>
      </c>
      <c r="I741" s="32"/>
      <c r="J741" s="83" t="str">
        <f t="shared" si="42"/>
        <v/>
      </c>
      <c r="K741" s="84" t="str">
        <f t="shared" si="43"/>
        <v/>
      </c>
      <c r="M741" s="69" t="str">
        <f t="shared" si="44"/>
        <v/>
      </c>
      <c r="N741" s="69" t="str">
        <f t="shared" si="45"/>
        <v/>
      </c>
    </row>
    <row r="742" spans="1:14" x14ac:dyDescent="0.25">
      <c r="A742" s="16">
        <v>26</v>
      </c>
      <c r="B742" s="76" t="str">
        <f t="shared" si="38"/>
        <v/>
      </c>
      <c r="C742" s="76" t="str">
        <f t="shared" si="46"/>
        <v/>
      </c>
      <c r="D742" s="81" t="str">
        <f t="shared" si="46"/>
        <v/>
      </c>
      <c r="E742" s="81" t="str">
        <f t="shared" si="46"/>
        <v/>
      </c>
      <c r="F742" s="32"/>
      <c r="G742" s="83" t="str">
        <f t="shared" si="40"/>
        <v/>
      </c>
      <c r="H742" s="84" t="str">
        <f t="shared" si="41"/>
        <v/>
      </c>
      <c r="I742" s="32"/>
      <c r="J742" s="83" t="str">
        <f t="shared" si="42"/>
        <v/>
      </c>
      <c r="K742" s="84" t="str">
        <f t="shared" si="43"/>
        <v/>
      </c>
      <c r="M742" s="69" t="str">
        <f t="shared" si="44"/>
        <v/>
      </c>
      <c r="N742" s="69" t="str">
        <f t="shared" si="45"/>
        <v/>
      </c>
    </row>
    <row r="743" spans="1:14" x14ac:dyDescent="0.25">
      <c r="A743" s="16">
        <v>27</v>
      </c>
      <c r="B743" s="76" t="str">
        <f t="shared" si="38"/>
        <v/>
      </c>
      <c r="C743" s="76" t="str">
        <f t="shared" si="46"/>
        <v/>
      </c>
      <c r="D743" s="81" t="str">
        <f t="shared" si="46"/>
        <v/>
      </c>
      <c r="E743" s="81" t="str">
        <f t="shared" si="46"/>
        <v/>
      </c>
      <c r="F743" s="32"/>
      <c r="G743" s="83" t="str">
        <f t="shared" si="40"/>
        <v/>
      </c>
      <c r="H743" s="84" t="str">
        <f t="shared" si="41"/>
        <v/>
      </c>
      <c r="I743" s="32"/>
      <c r="J743" s="83" t="str">
        <f t="shared" si="42"/>
        <v/>
      </c>
      <c r="K743" s="84" t="str">
        <f t="shared" si="43"/>
        <v/>
      </c>
      <c r="M743" s="69" t="str">
        <f t="shared" si="44"/>
        <v/>
      </c>
      <c r="N743" s="69" t="str">
        <f t="shared" si="45"/>
        <v/>
      </c>
    </row>
    <row r="744" spans="1:14" x14ac:dyDescent="0.25">
      <c r="A744" s="16">
        <v>28</v>
      </c>
      <c r="B744" s="76" t="str">
        <f t="shared" si="38"/>
        <v/>
      </c>
      <c r="C744" s="76" t="str">
        <f t="shared" si="46"/>
        <v/>
      </c>
      <c r="D744" s="81" t="str">
        <f t="shared" si="46"/>
        <v/>
      </c>
      <c r="E744" s="81" t="str">
        <f t="shared" si="46"/>
        <v/>
      </c>
      <c r="F744" s="32"/>
      <c r="G744" s="83" t="str">
        <f t="shared" si="40"/>
        <v/>
      </c>
      <c r="H744" s="84" t="str">
        <f t="shared" si="41"/>
        <v/>
      </c>
      <c r="I744" s="32"/>
      <c r="J744" s="83" t="str">
        <f t="shared" si="42"/>
        <v/>
      </c>
      <c r="K744" s="84" t="str">
        <f t="shared" si="43"/>
        <v/>
      </c>
      <c r="M744" s="69" t="str">
        <f t="shared" si="44"/>
        <v/>
      </c>
      <c r="N744" s="69" t="str">
        <f t="shared" si="45"/>
        <v/>
      </c>
    </row>
    <row r="745" spans="1:14" x14ac:dyDescent="0.25">
      <c r="A745" s="16">
        <v>29</v>
      </c>
      <c r="B745" s="76" t="str">
        <f t="shared" si="38"/>
        <v/>
      </c>
      <c r="C745" s="76" t="str">
        <f t="shared" si="46"/>
        <v/>
      </c>
      <c r="D745" s="81" t="str">
        <f t="shared" si="46"/>
        <v/>
      </c>
      <c r="E745" s="81" t="str">
        <f t="shared" si="46"/>
        <v/>
      </c>
      <c r="F745" s="32"/>
      <c r="G745" s="83" t="str">
        <f t="shared" si="40"/>
        <v/>
      </c>
      <c r="H745" s="84" t="str">
        <f t="shared" si="41"/>
        <v/>
      </c>
      <c r="I745" s="32"/>
      <c r="J745" s="83" t="str">
        <f t="shared" si="42"/>
        <v/>
      </c>
      <c r="K745" s="84" t="str">
        <f t="shared" si="43"/>
        <v/>
      </c>
      <c r="M745" s="69" t="str">
        <f t="shared" si="44"/>
        <v/>
      </c>
      <c r="N745" s="69" t="str">
        <f t="shared" si="45"/>
        <v/>
      </c>
    </row>
    <row r="746" spans="1:14" x14ac:dyDescent="0.25">
      <c r="A746" s="16">
        <v>30</v>
      </c>
      <c r="B746" s="76" t="str">
        <f t="shared" si="38"/>
        <v/>
      </c>
      <c r="C746" s="76" t="str">
        <f t="shared" si="46"/>
        <v/>
      </c>
      <c r="D746" s="81" t="str">
        <f t="shared" si="46"/>
        <v/>
      </c>
      <c r="E746" s="81" t="str">
        <f t="shared" si="46"/>
        <v/>
      </c>
      <c r="F746" s="32"/>
      <c r="G746" s="83" t="str">
        <f t="shared" si="40"/>
        <v/>
      </c>
      <c r="H746" s="84" t="str">
        <f t="shared" si="41"/>
        <v/>
      </c>
      <c r="I746" s="32"/>
      <c r="J746" s="83" t="str">
        <f t="shared" si="42"/>
        <v/>
      </c>
      <c r="K746" s="84" t="str">
        <f t="shared" si="43"/>
        <v/>
      </c>
      <c r="M746" s="69" t="str">
        <f t="shared" si="44"/>
        <v/>
      </c>
      <c r="N746" s="69" t="str">
        <f t="shared" si="45"/>
        <v/>
      </c>
    </row>
    <row r="747" spans="1:14" x14ac:dyDescent="0.25">
      <c r="A747" s="16">
        <v>31</v>
      </c>
      <c r="B747" s="76" t="str">
        <f t="shared" si="38"/>
        <v/>
      </c>
      <c r="C747" s="76" t="str">
        <f t="shared" si="46"/>
        <v/>
      </c>
      <c r="D747" s="81" t="str">
        <f t="shared" si="46"/>
        <v/>
      </c>
      <c r="E747" s="81" t="str">
        <f t="shared" si="46"/>
        <v/>
      </c>
      <c r="F747" s="32"/>
      <c r="G747" s="83" t="str">
        <f t="shared" si="40"/>
        <v/>
      </c>
      <c r="H747" s="84" t="str">
        <f t="shared" si="41"/>
        <v/>
      </c>
      <c r="I747" s="32"/>
      <c r="J747" s="83" t="str">
        <f t="shared" si="42"/>
        <v/>
      </c>
      <c r="K747" s="84" t="str">
        <f t="shared" si="43"/>
        <v/>
      </c>
      <c r="M747" s="69" t="str">
        <f t="shared" si="44"/>
        <v/>
      </c>
      <c r="N747" s="69" t="str">
        <f t="shared" si="45"/>
        <v/>
      </c>
    </row>
    <row r="748" spans="1:14" x14ac:dyDescent="0.25">
      <c r="A748" s="16">
        <v>32</v>
      </c>
      <c r="B748" s="76" t="str">
        <f t="shared" si="38"/>
        <v/>
      </c>
      <c r="C748" s="76" t="str">
        <f t="shared" si="46"/>
        <v/>
      </c>
      <c r="D748" s="81" t="str">
        <f t="shared" si="46"/>
        <v/>
      </c>
      <c r="E748" s="81" t="str">
        <f t="shared" si="46"/>
        <v/>
      </c>
      <c r="F748" s="32"/>
      <c r="G748" s="83" t="str">
        <f t="shared" si="40"/>
        <v/>
      </c>
      <c r="H748" s="84" t="str">
        <f t="shared" si="41"/>
        <v/>
      </c>
      <c r="I748" s="32"/>
      <c r="J748" s="83" t="str">
        <f t="shared" si="42"/>
        <v/>
      </c>
      <c r="K748" s="84" t="str">
        <f t="shared" si="43"/>
        <v/>
      </c>
      <c r="M748" s="69" t="str">
        <f t="shared" si="44"/>
        <v/>
      </c>
      <c r="N748" s="69" t="str">
        <f t="shared" si="45"/>
        <v/>
      </c>
    </row>
    <row r="749" spans="1:14" x14ac:dyDescent="0.25">
      <c r="A749" s="16">
        <v>33</v>
      </c>
      <c r="B749" s="76" t="str">
        <f t="shared" si="38"/>
        <v/>
      </c>
      <c r="C749" s="76" t="str">
        <f t="shared" si="46"/>
        <v/>
      </c>
      <c r="D749" s="81" t="str">
        <f t="shared" si="46"/>
        <v/>
      </c>
      <c r="E749" s="81" t="str">
        <f t="shared" si="46"/>
        <v/>
      </c>
      <c r="F749" s="32"/>
      <c r="G749" s="83" t="str">
        <f t="shared" si="40"/>
        <v/>
      </c>
      <c r="H749" s="84" t="str">
        <f t="shared" si="41"/>
        <v/>
      </c>
      <c r="I749" s="32"/>
      <c r="J749" s="83" t="str">
        <f t="shared" si="42"/>
        <v/>
      </c>
      <c r="K749" s="84" t="str">
        <f t="shared" si="43"/>
        <v/>
      </c>
      <c r="M749" s="69" t="str">
        <f t="shared" si="44"/>
        <v/>
      </c>
      <c r="N749" s="69" t="str">
        <f t="shared" si="45"/>
        <v/>
      </c>
    </row>
    <row r="750" spans="1:14" x14ac:dyDescent="0.25">
      <c r="A750" s="16">
        <v>34</v>
      </c>
      <c r="B750" s="76" t="str">
        <f t="shared" ref="B750:B781" si="47">+IF(B640=0,"",B640)</f>
        <v/>
      </c>
      <c r="C750" s="76" t="str">
        <f t="shared" si="46"/>
        <v/>
      </c>
      <c r="D750" s="81" t="str">
        <f t="shared" si="46"/>
        <v/>
      </c>
      <c r="E750" s="81" t="str">
        <f t="shared" si="46"/>
        <v/>
      </c>
      <c r="F750" s="32"/>
      <c r="G750" s="83" t="str">
        <f t="shared" si="40"/>
        <v/>
      </c>
      <c r="H750" s="84" t="str">
        <f t="shared" si="41"/>
        <v/>
      </c>
      <c r="I750" s="32"/>
      <c r="J750" s="83" t="str">
        <f t="shared" si="42"/>
        <v/>
      </c>
      <c r="K750" s="84" t="str">
        <f t="shared" si="43"/>
        <v/>
      </c>
      <c r="M750" s="69" t="str">
        <f t="shared" si="44"/>
        <v/>
      </c>
      <c r="N750" s="69" t="str">
        <f t="shared" si="45"/>
        <v/>
      </c>
    </row>
    <row r="751" spans="1:14" x14ac:dyDescent="0.25">
      <c r="A751" s="16">
        <v>35</v>
      </c>
      <c r="B751" s="76" t="str">
        <f t="shared" si="47"/>
        <v/>
      </c>
      <c r="C751" s="76" t="str">
        <f t="shared" si="46"/>
        <v/>
      </c>
      <c r="D751" s="81" t="str">
        <f t="shared" si="46"/>
        <v/>
      </c>
      <c r="E751" s="81" t="str">
        <f t="shared" si="46"/>
        <v/>
      </c>
      <c r="F751" s="32"/>
      <c r="G751" s="83" t="str">
        <f t="shared" si="40"/>
        <v/>
      </c>
      <c r="H751" s="84" t="str">
        <f t="shared" si="41"/>
        <v/>
      </c>
      <c r="I751" s="32"/>
      <c r="J751" s="83" t="str">
        <f t="shared" si="42"/>
        <v/>
      </c>
      <c r="K751" s="84" t="str">
        <f t="shared" si="43"/>
        <v/>
      </c>
      <c r="M751" s="69" t="str">
        <f t="shared" si="44"/>
        <v/>
      </c>
      <c r="N751" s="69" t="str">
        <f t="shared" si="45"/>
        <v/>
      </c>
    </row>
    <row r="752" spans="1:14" x14ac:dyDescent="0.25">
      <c r="A752" s="16">
        <v>36</v>
      </c>
      <c r="B752" s="76" t="str">
        <f t="shared" si="47"/>
        <v/>
      </c>
      <c r="C752" s="76" t="str">
        <f t="shared" si="46"/>
        <v/>
      </c>
      <c r="D752" s="81" t="str">
        <f t="shared" si="46"/>
        <v/>
      </c>
      <c r="E752" s="81" t="str">
        <f t="shared" si="46"/>
        <v/>
      </c>
      <c r="F752" s="32"/>
      <c r="G752" s="83" t="str">
        <f t="shared" si="40"/>
        <v/>
      </c>
      <c r="H752" s="84" t="str">
        <f t="shared" si="41"/>
        <v/>
      </c>
      <c r="I752" s="32"/>
      <c r="J752" s="83" t="str">
        <f t="shared" si="42"/>
        <v/>
      </c>
      <c r="K752" s="84" t="str">
        <f t="shared" si="43"/>
        <v/>
      </c>
      <c r="M752" s="69" t="str">
        <f t="shared" si="44"/>
        <v/>
      </c>
      <c r="N752" s="69" t="str">
        <f t="shared" si="45"/>
        <v/>
      </c>
    </row>
    <row r="753" spans="1:14" x14ac:dyDescent="0.25">
      <c r="A753" s="16">
        <v>37</v>
      </c>
      <c r="B753" s="76" t="str">
        <f t="shared" si="47"/>
        <v/>
      </c>
      <c r="C753" s="76" t="str">
        <f t="shared" si="46"/>
        <v/>
      </c>
      <c r="D753" s="81" t="str">
        <f t="shared" si="46"/>
        <v/>
      </c>
      <c r="E753" s="81" t="str">
        <f t="shared" si="46"/>
        <v/>
      </c>
      <c r="F753" s="32"/>
      <c r="G753" s="83" t="str">
        <f t="shared" si="40"/>
        <v/>
      </c>
      <c r="H753" s="84" t="str">
        <f t="shared" si="41"/>
        <v/>
      </c>
      <c r="I753" s="32"/>
      <c r="J753" s="83" t="str">
        <f t="shared" si="42"/>
        <v/>
      </c>
      <c r="K753" s="84" t="str">
        <f t="shared" si="43"/>
        <v/>
      </c>
      <c r="M753" s="69" t="str">
        <f t="shared" si="44"/>
        <v/>
      </c>
      <c r="N753" s="69" t="str">
        <f t="shared" si="45"/>
        <v/>
      </c>
    </row>
    <row r="754" spans="1:14" x14ac:dyDescent="0.25">
      <c r="A754" s="16">
        <v>38</v>
      </c>
      <c r="B754" s="76" t="str">
        <f t="shared" si="47"/>
        <v/>
      </c>
      <c r="C754" s="76" t="str">
        <f t="shared" si="46"/>
        <v/>
      </c>
      <c r="D754" s="81" t="str">
        <f t="shared" si="46"/>
        <v/>
      </c>
      <c r="E754" s="81" t="str">
        <f t="shared" si="46"/>
        <v/>
      </c>
      <c r="F754" s="32"/>
      <c r="G754" s="83" t="str">
        <f t="shared" si="40"/>
        <v/>
      </c>
      <c r="H754" s="84" t="str">
        <f t="shared" si="41"/>
        <v/>
      </c>
      <c r="I754" s="32"/>
      <c r="J754" s="83" t="str">
        <f t="shared" si="42"/>
        <v/>
      </c>
      <c r="K754" s="84" t="str">
        <f t="shared" si="43"/>
        <v/>
      </c>
      <c r="M754" s="69" t="str">
        <f t="shared" si="44"/>
        <v/>
      </c>
      <c r="N754" s="69" t="str">
        <f t="shared" si="45"/>
        <v/>
      </c>
    </row>
    <row r="755" spans="1:14" x14ac:dyDescent="0.25">
      <c r="A755" s="16">
        <v>39</v>
      </c>
      <c r="B755" s="76" t="str">
        <f t="shared" si="47"/>
        <v/>
      </c>
      <c r="C755" s="76" t="str">
        <f t="shared" si="46"/>
        <v/>
      </c>
      <c r="D755" s="81" t="str">
        <f t="shared" si="46"/>
        <v/>
      </c>
      <c r="E755" s="81" t="str">
        <f t="shared" si="46"/>
        <v/>
      </c>
      <c r="F755" s="32"/>
      <c r="G755" s="83" t="str">
        <f t="shared" si="40"/>
        <v/>
      </c>
      <c r="H755" s="84" t="str">
        <f t="shared" si="41"/>
        <v/>
      </c>
      <c r="I755" s="32"/>
      <c r="J755" s="83" t="str">
        <f t="shared" si="42"/>
        <v/>
      </c>
      <c r="K755" s="84" t="str">
        <f t="shared" si="43"/>
        <v/>
      </c>
      <c r="M755" s="69" t="str">
        <f t="shared" si="44"/>
        <v/>
      </c>
      <c r="N755" s="69" t="str">
        <f t="shared" si="45"/>
        <v/>
      </c>
    </row>
    <row r="756" spans="1:14" x14ac:dyDescent="0.25">
      <c r="A756" s="16">
        <v>40</v>
      </c>
      <c r="B756" s="76" t="str">
        <f t="shared" si="47"/>
        <v/>
      </c>
      <c r="C756" s="76" t="str">
        <f t="shared" si="46"/>
        <v/>
      </c>
      <c r="D756" s="81" t="str">
        <f t="shared" si="46"/>
        <v/>
      </c>
      <c r="E756" s="81" t="str">
        <f t="shared" si="46"/>
        <v/>
      </c>
      <c r="F756" s="32"/>
      <c r="G756" s="83" t="str">
        <f t="shared" si="40"/>
        <v/>
      </c>
      <c r="H756" s="84" t="str">
        <f t="shared" si="41"/>
        <v/>
      </c>
      <c r="I756" s="32"/>
      <c r="J756" s="83" t="str">
        <f t="shared" si="42"/>
        <v/>
      </c>
      <c r="K756" s="84" t="str">
        <f t="shared" si="43"/>
        <v/>
      </c>
      <c r="M756" s="69" t="str">
        <f t="shared" si="44"/>
        <v/>
      </c>
      <c r="N756" s="69" t="str">
        <f t="shared" si="45"/>
        <v/>
      </c>
    </row>
    <row r="757" spans="1:14" x14ac:dyDescent="0.25">
      <c r="A757" s="16">
        <v>41</v>
      </c>
      <c r="B757" s="76" t="str">
        <f t="shared" si="47"/>
        <v/>
      </c>
      <c r="C757" s="76" t="str">
        <f t="shared" si="46"/>
        <v/>
      </c>
      <c r="D757" s="81" t="str">
        <f t="shared" si="46"/>
        <v/>
      </c>
      <c r="E757" s="81" t="str">
        <f t="shared" si="46"/>
        <v/>
      </c>
      <c r="F757" s="32"/>
      <c r="G757" s="83" t="str">
        <f t="shared" si="40"/>
        <v/>
      </c>
      <c r="H757" s="84" t="str">
        <f t="shared" si="41"/>
        <v/>
      </c>
      <c r="I757" s="32"/>
      <c r="J757" s="83" t="str">
        <f t="shared" si="42"/>
        <v/>
      </c>
      <c r="K757" s="84" t="str">
        <f t="shared" si="43"/>
        <v/>
      </c>
      <c r="M757" s="69" t="str">
        <f t="shared" si="44"/>
        <v/>
      </c>
      <c r="N757" s="69" t="str">
        <f t="shared" si="45"/>
        <v/>
      </c>
    </row>
    <row r="758" spans="1:14" x14ac:dyDescent="0.25">
      <c r="A758" s="16">
        <v>42</v>
      </c>
      <c r="B758" s="76" t="str">
        <f t="shared" si="47"/>
        <v/>
      </c>
      <c r="C758" s="76" t="str">
        <f t="shared" ref="C758:E777" si="48">+IF(C648=0,"",C648)</f>
        <v/>
      </c>
      <c r="D758" s="81" t="str">
        <f t="shared" si="48"/>
        <v/>
      </c>
      <c r="E758" s="81" t="str">
        <f t="shared" si="48"/>
        <v/>
      </c>
      <c r="F758" s="32"/>
      <c r="G758" s="83" t="str">
        <f t="shared" si="40"/>
        <v/>
      </c>
      <c r="H758" s="84" t="str">
        <f t="shared" si="41"/>
        <v/>
      </c>
      <c r="I758" s="32"/>
      <c r="J758" s="83" t="str">
        <f t="shared" si="42"/>
        <v/>
      </c>
      <c r="K758" s="84" t="str">
        <f t="shared" si="43"/>
        <v/>
      </c>
      <c r="M758" s="69" t="str">
        <f t="shared" si="44"/>
        <v/>
      </c>
      <c r="N758" s="69" t="str">
        <f t="shared" si="45"/>
        <v/>
      </c>
    </row>
    <row r="759" spans="1:14" x14ac:dyDescent="0.25">
      <c r="A759" s="16">
        <v>43</v>
      </c>
      <c r="B759" s="76" t="str">
        <f t="shared" si="47"/>
        <v/>
      </c>
      <c r="C759" s="76" t="str">
        <f t="shared" si="48"/>
        <v/>
      </c>
      <c r="D759" s="81" t="str">
        <f t="shared" si="48"/>
        <v/>
      </c>
      <c r="E759" s="81" t="str">
        <f t="shared" si="48"/>
        <v/>
      </c>
      <c r="F759" s="32"/>
      <c r="G759" s="83" t="str">
        <f t="shared" si="40"/>
        <v/>
      </c>
      <c r="H759" s="84" t="str">
        <f t="shared" si="41"/>
        <v/>
      </c>
      <c r="I759" s="32"/>
      <c r="J759" s="83" t="str">
        <f t="shared" si="42"/>
        <v/>
      </c>
      <c r="K759" s="84" t="str">
        <f t="shared" si="43"/>
        <v/>
      </c>
      <c r="M759" s="69" t="str">
        <f t="shared" si="44"/>
        <v/>
      </c>
      <c r="N759" s="69" t="str">
        <f t="shared" si="45"/>
        <v/>
      </c>
    </row>
    <row r="760" spans="1:14" x14ac:dyDescent="0.25">
      <c r="A760" s="16">
        <v>44</v>
      </c>
      <c r="B760" s="76" t="str">
        <f t="shared" si="47"/>
        <v/>
      </c>
      <c r="C760" s="76" t="str">
        <f t="shared" si="48"/>
        <v/>
      </c>
      <c r="D760" s="81" t="str">
        <f t="shared" si="48"/>
        <v/>
      </c>
      <c r="E760" s="81" t="str">
        <f t="shared" si="48"/>
        <v/>
      </c>
      <c r="F760" s="32"/>
      <c r="G760" s="83" t="str">
        <f t="shared" si="40"/>
        <v/>
      </c>
      <c r="H760" s="84" t="str">
        <f t="shared" si="41"/>
        <v/>
      </c>
      <c r="I760" s="32"/>
      <c r="J760" s="83" t="str">
        <f t="shared" si="42"/>
        <v/>
      </c>
      <c r="K760" s="84" t="str">
        <f t="shared" si="43"/>
        <v/>
      </c>
      <c r="M760" s="69" t="str">
        <f t="shared" si="44"/>
        <v/>
      </c>
      <c r="N760" s="69" t="str">
        <f t="shared" si="45"/>
        <v/>
      </c>
    </row>
    <row r="761" spans="1:14" x14ac:dyDescent="0.25">
      <c r="A761" s="16">
        <v>45</v>
      </c>
      <c r="B761" s="76" t="str">
        <f t="shared" si="47"/>
        <v/>
      </c>
      <c r="C761" s="76" t="str">
        <f t="shared" si="48"/>
        <v/>
      </c>
      <c r="D761" s="81" t="str">
        <f t="shared" si="48"/>
        <v/>
      </c>
      <c r="E761" s="81" t="str">
        <f t="shared" si="48"/>
        <v/>
      </c>
      <c r="F761" s="32"/>
      <c r="G761" s="83" t="str">
        <f t="shared" si="40"/>
        <v/>
      </c>
      <c r="H761" s="84" t="str">
        <f t="shared" si="41"/>
        <v/>
      </c>
      <c r="I761" s="32"/>
      <c r="J761" s="83" t="str">
        <f t="shared" si="42"/>
        <v/>
      </c>
      <c r="K761" s="84" t="str">
        <f t="shared" si="43"/>
        <v/>
      </c>
      <c r="M761" s="69" t="str">
        <f t="shared" si="44"/>
        <v/>
      </c>
      <c r="N761" s="69" t="str">
        <f t="shared" si="45"/>
        <v/>
      </c>
    </row>
    <row r="762" spans="1:14" x14ac:dyDescent="0.25">
      <c r="A762" s="16">
        <v>46</v>
      </c>
      <c r="B762" s="76" t="str">
        <f t="shared" si="47"/>
        <v/>
      </c>
      <c r="C762" s="76" t="str">
        <f t="shared" si="48"/>
        <v/>
      </c>
      <c r="D762" s="81" t="str">
        <f t="shared" si="48"/>
        <v/>
      </c>
      <c r="E762" s="81" t="str">
        <f t="shared" si="48"/>
        <v/>
      </c>
      <c r="F762" s="32"/>
      <c r="G762" s="83" t="str">
        <f t="shared" si="40"/>
        <v/>
      </c>
      <c r="H762" s="84" t="str">
        <f t="shared" si="41"/>
        <v/>
      </c>
      <c r="I762" s="32"/>
      <c r="J762" s="83" t="str">
        <f t="shared" si="42"/>
        <v/>
      </c>
      <c r="K762" s="84" t="str">
        <f t="shared" si="43"/>
        <v/>
      </c>
      <c r="M762" s="69" t="str">
        <f t="shared" si="44"/>
        <v/>
      </c>
      <c r="N762" s="69" t="str">
        <f t="shared" si="45"/>
        <v/>
      </c>
    </row>
    <row r="763" spans="1:14" x14ac:dyDescent="0.25">
      <c r="A763" s="16">
        <v>47</v>
      </c>
      <c r="B763" s="76" t="str">
        <f t="shared" si="47"/>
        <v/>
      </c>
      <c r="C763" s="76" t="str">
        <f t="shared" si="48"/>
        <v/>
      </c>
      <c r="D763" s="81" t="str">
        <f t="shared" si="48"/>
        <v/>
      </c>
      <c r="E763" s="81" t="str">
        <f t="shared" si="48"/>
        <v/>
      </c>
      <c r="F763" s="32"/>
      <c r="G763" s="83" t="str">
        <f t="shared" si="40"/>
        <v/>
      </c>
      <c r="H763" s="84" t="str">
        <f t="shared" si="41"/>
        <v/>
      </c>
      <c r="I763" s="32"/>
      <c r="J763" s="83" t="str">
        <f t="shared" si="42"/>
        <v/>
      </c>
      <c r="K763" s="84" t="str">
        <f t="shared" si="43"/>
        <v/>
      </c>
      <c r="M763" s="69" t="str">
        <f t="shared" si="44"/>
        <v/>
      </c>
      <c r="N763" s="69" t="str">
        <f t="shared" si="45"/>
        <v/>
      </c>
    </row>
    <row r="764" spans="1:14" x14ac:dyDescent="0.25">
      <c r="A764" s="16">
        <v>48</v>
      </c>
      <c r="B764" s="76" t="str">
        <f t="shared" si="47"/>
        <v/>
      </c>
      <c r="C764" s="76" t="str">
        <f t="shared" si="48"/>
        <v/>
      </c>
      <c r="D764" s="81" t="str">
        <f t="shared" si="48"/>
        <v/>
      </c>
      <c r="E764" s="81" t="str">
        <f t="shared" si="48"/>
        <v/>
      </c>
      <c r="F764" s="32"/>
      <c r="G764" s="83" t="str">
        <f t="shared" si="40"/>
        <v/>
      </c>
      <c r="H764" s="84" t="str">
        <f t="shared" si="41"/>
        <v/>
      </c>
      <c r="I764" s="32"/>
      <c r="J764" s="83" t="str">
        <f t="shared" si="42"/>
        <v/>
      </c>
      <c r="K764" s="84" t="str">
        <f t="shared" si="43"/>
        <v/>
      </c>
      <c r="M764" s="69" t="str">
        <f t="shared" si="44"/>
        <v/>
      </c>
      <c r="N764" s="69" t="str">
        <f t="shared" si="45"/>
        <v/>
      </c>
    </row>
    <row r="765" spans="1:14" x14ac:dyDescent="0.25">
      <c r="A765" s="16">
        <v>49</v>
      </c>
      <c r="B765" s="76" t="str">
        <f t="shared" si="47"/>
        <v/>
      </c>
      <c r="C765" s="76" t="str">
        <f t="shared" si="48"/>
        <v/>
      </c>
      <c r="D765" s="81" t="str">
        <f t="shared" si="48"/>
        <v/>
      </c>
      <c r="E765" s="81" t="str">
        <f t="shared" si="48"/>
        <v/>
      </c>
      <c r="F765" s="32"/>
      <c r="G765" s="83" t="str">
        <f t="shared" si="40"/>
        <v/>
      </c>
      <c r="H765" s="84" t="str">
        <f t="shared" si="41"/>
        <v/>
      </c>
      <c r="I765" s="32"/>
      <c r="J765" s="83" t="str">
        <f t="shared" si="42"/>
        <v/>
      </c>
      <c r="K765" s="84" t="str">
        <f t="shared" si="43"/>
        <v/>
      </c>
      <c r="M765" s="69" t="str">
        <f t="shared" si="44"/>
        <v/>
      </c>
      <c r="N765" s="69" t="str">
        <f t="shared" si="45"/>
        <v/>
      </c>
    </row>
    <row r="766" spans="1:14" x14ac:dyDescent="0.25">
      <c r="A766" s="16">
        <v>50</v>
      </c>
      <c r="B766" s="76" t="str">
        <f t="shared" si="47"/>
        <v/>
      </c>
      <c r="C766" s="76" t="str">
        <f t="shared" si="48"/>
        <v/>
      </c>
      <c r="D766" s="81" t="str">
        <f t="shared" si="48"/>
        <v/>
      </c>
      <c r="E766" s="81" t="str">
        <f t="shared" si="48"/>
        <v/>
      </c>
      <c r="F766" s="32"/>
      <c r="G766" s="83" t="str">
        <f t="shared" si="40"/>
        <v/>
      </c>
      <c r="H766" s="84" t="str">
        <f t="shared" si="41"/>
        <v/>
      </c>
      <c r="I766" s="32"/>
      <c r="J766" s="83" t="str">
        <f t="shared" si="42"/>
        <v/>
      </c>
      <c r="K766" s="84" t="str">
        <f t="shared" si="43"/>
        <v/>
      </c>
      <c r="M766" s="69" t="str">
        <f t="shared" si="44"/>
        <v/>
      </c>
      <c r="N766" s="69" t="str">
        <f t="shared" si="45"/>
        <v/>
      </c>
    </row>
    <row r="767" spans="1:14" x14ac:dyDescent="0.25">
      <c r="A767" s="16">
        <v>51</v>
      </c>
      <c r="B767" s="76" t="str">
        <f t="shared" si="47"/>
        <v/>
      </c>
      <c r="C767" s="76" t="str">
        <f t="shared" si="48"/>
        <v/>
      </c>
      <c r="D767" s="81" t="str">
        <f t="shared" si="48"/>
        <v/>
      </c>
      <c r="E767" s="81" t="str">
        <f t="shared" si="48"/>
        <v/>
      </c>
      <c r="F767" s="32"/>
      <c r="G767" s="83" t="str">
        <f t="shared" si="40"/>
        <v/>
      </c>
      <c r="H767" s="84" t="str">
        <f t="shared" si="41"/>
        <v/>
      </c>
      <c r="I767" s="32"/>
      <c r="J767" s="83" t="str">
        <f t="shared" si="42"/>
        <v/>
      </c>
      <c r="K767" s="84" t="str">
        <f t="shared" si="43"/>
        <v/>
      </c>
      <c r="M767" s="69" t="str">
        <f t="shared" si="44"/>
        <v/>
      </c>
      <c r="N767" s="69" t="str">
        <f t="shared" si="45"/>
        <v/>
      </c>
    </row>
    <row r="768" spans="1:14" x14ac:dyDescent="0.25">
      <c r="A768" s="16">
        <v>52</v>
      </c>
      <c r="B768" s="76" t="str">
        <f t="shared" si="47"/>
        <v/>
      </c>
      <c r="C768" s="76" t="str">
        <f t="shared" si="48"/>
        <v/>
      </c>
      <c r="D768" s="81" t="str">
        <f t="shared" si="48"/>
        <v/>
      </c>
      <c r="E768" s="81" t="str">
        <f t="shared" si="48"/>
        <v/>
      </c>
      <c r="F768" s="32"/>
      <c r="G768" s="83" t="str">
        <f t="shared" si="40"/>
        <v/>
      </c>
      <c r="H768" s="84" t="str">
        <f t="shared" si="41"/>
        <v/>
      </c>
      <c r="I768" s="32"/>
      <c r="J768" s="83" t="str">
        <f t="shared" si="42"/>
        <v/>
      </c>
      <c r="K768" s="84" t="str">
        <f t="shared" si="43"/>
        <v/>
      </c>
      <c r="M768" s="69" t="str">
        <f t="shared" si="44"/>
        <v/>
      </c>
      <c r="N768" s="69" t="str">
        <f t="shared" si="45"/>
        <v/>
      </c>
    </row>
    <row r="769" spans="1:14" x14ac:dyDescent="0.25">
      <c r="A769" s="16">
        <v>53</v>
      </c>
      <c r="B769" s="76" t="str">
        <f t="shared" si="47"/>
        <v/>
      </c>
      <c r="C769" s="76" t="str">
        <f t="shared" si="48"/>
        <v/>
      </c>
      <c r="D769" s="81" t="str">
        <f t="shared" si="48"/>
        <v/>
      </c>
      <c r="E769" s="81" t="str">
        <f t="shared" si="48"/>
        <v/>
      </c>
      <c r="F769" s="32"/>
      <c r="G769" s="83" t="str">
        <f t="shared" si="40"/>
        <v/>
      </c>
      <c r="H769" s="84" t="str">
        <f t="shared" si="41"/>
        <v/>
      </c>
      <c r="I769" s="32"/>
      <c r="J769" s="83" t="str">
        <f t="shared" si="42"/>
        <v/>
      </c>
      <c r="K769" s="84" t="str">
        <f t="shared" si="43"/>
        <v/>
      </c>
      <c r="M769" s="69" t="str">
        <f t="shared" si="44"/>
        <v/>
      </c>
      <c r="N769" s="69" t="str">
        <f t="shared" si="45"/>
        <v/>
      </c>
    </row>
    <row r="770" spans="1:14" x14ac:dyDescent="0.25">
      <c r="A770" s="16">
        <v>54</v>
      </c>
      <c r="B770" s="76" t="str">
        <f t="shared" si="47"/>
        <v/>
      </c>
      <c r="C770" s="76" t="str">
        <f t="shared" si="48"/>
        <v/>
      </c>
      <c r="D770" s="81" t="str">
        <f t="shared" si="48"/>
        <v/>
      </c>
      <c r="E770" s="81" t="str">
        <f t="shared" si="48"/>
        <v/>
      </c>
      <c r="F770" s="32"/>
      <c r="G770" s="83" t="str">
        <f t="shared" si="40"/>
        <v/>
      </c>
      <c r="H770" s="84" t="str">
        <f t="shared" si="41"/>
        <v/>
      </c>
      <c r="I770" s="32"/>
      <c r="J770" s="83" t="str">
        <f t="shared" si="42"/>
        <v/>
      </c>
      <c r="K770" s="84" t="str">
        <f t="shared" si="43"/>
        <v/>
      </c>
      <c r="M770" s="69" t="str">
        <f t="shared" si="44"/>
        <v/>
      </c>
      <c r="N770" s="69" t="str">
        <f t="shared" si="45"/>
        <v/>
      </c>
    </row>
    <row r="771" spans="1:14" x14ac:dyDescent="0.25">
      <c r="A771" s="16">
        <v>55</v>
      </c>
      <c r="B771" s="76" t="str">
        <f t="shared" si="47"/>
        <v/>
      </c>
      <c r="C771" s="76" t="str">
        <f t="shared" si="48"/>
        <v/>
      </c>
      <c r="D771" s="81" t="str">
        <f t="shared" si="48"/>
        <v/>
      </c>
      <c r="E771" s="81" t="str">
        <f t="shared" si="48"/>
        <v/>
      </c>
      <c r="F771" s="32"/>
      <c r="G771" s="83" t="str">
        <f t="shared" si="40"/>
        <v/>
      </c>
      <c r="H771" s="84" t="str">
        <f t="shared" si="41"/>
        <v/>
      </c>
      <c r="I771" s="32"/>
      <c r="J771" s="83" t="str">
        <f t="shared" si="42"/>
        <v/>
      </c>
      <c r="K771" s="84" t="str">
        <f t="shared" si="43"/>
        <v/>
      </c>
      <c r="M771" s="69" t="str">
        <f t="shared" si="44"/>
        <v/>
      </c>
      <c r="N771" s="69" t="str">
        <f t="shared" si="45"/>
        <v/>
      </c>
    </row>
    <row r="772" spans="1:14" x14ac:dyDescent="0.25">
      <c r="A772" s="16">
        <v>56</v>
      </c>
      <c r="B772" s="76" t="str">
        <f t="shared" si="47"/>
        <v/>
      </c>
      <c r="C772" s="76" t="str">
        <f t="shared" si="48"/>
        <v/>
      </c>
      <c r="D772" s="81" t="str">
        <f t="shared" si="48"/>
        <v/>
      </c>
      <c r="E772" s="81" t="str">
        <f t="shared" si="48"/>
        <v/>
      </c>
      <c r="F772" s="32"/>
      <c r="G772" s="83" t="str">
        <f t="shared" si="40"/>
        <v/>
      </c>
      <c r="H772" s="84" t="str">
        <f t="shared" si="41"/>
        <v/>
      </c>
      <c r="I772" s="32"/>
      <c r="J772" s="83" t="str">
        <f t="shared" si="42"/>
        <v/>
      </c>
      <c r="K772" s="84" t="str">
        <f t="shared" si="43"/>
        <v/>
      </c>
      <c r="M772" s="69" t="str">
        <f t="shared" si="44"/>
        <v/>
      </c>
      <c r="N772" s="69" t="str">
        <f t="shared" si="45"/>
        <v/>
      </c>
    </row>
    <row r="773" spans="1:14" x14ac:dyDescent="0.25">
      <c r="A773" s="16">
        <v>57</v>
      </c>
      <c r="B773" s="76" t="str">
        <f t="shared" si="47"/>
        <v/>
      </c>
      <c r="C773" s="76" t="str">
        <f t="shared" si="48"/>
        <v/>
      </c>
      <c r="D773" s="81" t="str">
        <f t="shared" si="48"/>
        <v/>
      </c>
      <c r="E773" s="81" t="str">
        <f t="shared" si="48"/>
        <v/>
      </c>
      <c r="F773" s="32"/>
      <c r="G773" s="83" t="str">
        <f t="shared" si="40"/>
        <v/>
      </c>
      <c r="H773" s="84" t="str">
        <f t="shared" si="41"/>
        <v/>
      </c>
      <c r="I773" s="32"/>
      <c r="J773" s="83" t="str">
        <f t="shared" si="42"/>
        <v/>
      </c>
      <c r="K773" s="84" t="str">
        <f t="shared" si="43"/>
        <v/>
      </c>
      <c r="M773" s="69" t="str">
        <f t="shared" si="44"/>
        <v/>
      </c>
      <c r="N773" s="69" t="str">
        <f t="shared" si="45"/>
        <v/>
      </c>
    </row>
    <row r="774" spans="1:14" x14ac:dyDescent="0.25">
      <c r="A774" s="16">
        <v>58</v>
      </c>
      <c r="B774" s="76" t="str">
        <f t="shared" si="47"/>
        <v/>
      </c>
      <c r="C774" s="76" t="str">
        <f t="shared" si="48"/>
        <v/>
      </c>
      <c r="D774" s="81" t="str">
        <f t="shared" si="48"/>
        <v/>
      </c>
      <c r="E774" s="81" t="str">
        <f t="shared" si="48"/>
        <v/>
      </c>
      <c r="F774" s="32"/>
      <c r="G774" s="83" t="str">
        <f t="shared" si="40"/>
        <v/>
      </c>
      <c r="H774" s="84" t="str">
        <f t="shared" si="41"/>
        <v/>
      </c>
      <c r="I774" s="32"/>
      <c r="J774" s="83" t="str">
        <f t="shared" si="42"/>
        <v/>
      </c>
      <c r="K774" s="84" t="str">
        <f t="shared" si="43"/>
        <v/>
      </c>
      <c r="M774" s="69" t="str">
        <f t="shared" si="44"/>
        <v/>
      </c>
      <c r="N774" s="69" t="str">
        <f t="shared" si="45"/>
        <v/>
      </c>
    </row>
    <row r="775" spans="1:14" x14ac:dyDescent="0.25">
      <c r="A775" s="16">
        <v>59</v>
      </c>
      <c r="B775" s="76" t="str">
        <f t="shared" si="47"/>
        <v/>
      </c>
      <c r="C775" s="76" t="str">
        <f t="shared" si="48"/>
        <v/>
      </c>
      <c r="D775" s="81" t="str">
        <f t="shared" si="48"/>
        <v/>
      </c>
      <c r="E775" s="81" t="str">
        <f t="shared" si="48"/>
        <v/>
      </c>
      <c r="F775" s="32"/>
      <c r="G775" s="83" t="str">
        <f t="shared" si="40"/>
        <v/>
      </c>
      <c r="H775" s="84" t="str">
        <f t="shared" si="41"/>
        <v/>
      </c>
      <c r="I775" s="32"/>
      <c r="J775" s="83" t="str">
        <f t="shared" si="42"/>
        <v/>
      </c>
      <c r="K775" s="84" t="str">
        <f t="shared" si="43"/>
        <v/>
      </c>
      <c r="M775" s="69" t="str">
        <f t="shared" si="44"/>
        <v/>
      </c>
      <c r="N775" s="69" t="str">
        <f t="shared" si="45"/>
        <v/>
      </c>
    </row>
    <row r="776" spans="1:14" x14ac:dyDescent="0.25">
      <c r="A776" s="16">
        <v>60</v>
      </c>
      <c r="B776" s="76" t="str">
        <f t="shared" si="47"/>
        <v/>
      </c>
      <c r="C776" s="76" t="str">
        <f t="shared" si="48"/>
        <v/>
      </c>
      <c r="D776" s="81" t="str">
        <f t="shared" si="48"/>
        <v/>
      </c>
      <c r="E776" s="81" t="str">
        <f t="shared" si="48"/>
        <v/>
      </c>
      <c r="F776" s="32"/>
      <c r="G776" s="83" t="str">
        <f t="shared" si="40"/>
        <v/>
      </c>
      <c r="H776" s="84" t="str">
        <f t="shared" si="41"/>
        <v/>
      </c>
      <c r="I776" s="32"/>
      <c r="J776" s="83" t="str">
        <f t="shared" si="42"/>
        <v/>
      </c>
      <c r="K776" s="84" t="str">
        <f t="shared" si="43"/>
        <v/>
      </c>
      <c r="M776" s="69" t="str">
        <f t="shared" si="44"/>
        <v/>
      </c>
      <c r="N776" s="69" t="str">
        <f t="shared" si="45"/>
        <v/>
      </c>
    </row>
    <row r="777" spans="1:14" x14ac:dyDescent="0.25">
      <c r="A777" s="16">
        <v>61</v>
      </c>
      <c r="B777" s="76" t="str">
        <f t="shared" si="47"/>
        <v/>
      </c>
      <c r="C777" s="76" t="str">
        <f t="shared" si="48"/>
        <v/>
      </c>
      <c r="D777" s="81" t="str">
        <f t="shared" si="48"/>
        <v/>
      </c>
      <c r="E777" s="81" t="str">
        <f t="shared" si="48"/>
        <v/>
      </c>
      <c r="F777" s="32"/>
      <c r="G777" s="83" t="str">
        <f t="shared" si="40"/>
        <v/>
      </c>
      <c r="H777" s="84" t="str">
        <f t="shared" si="41"/>
        <v/>
      </c>
      <c r="I777" s="32"/>
      <c r="J777" s="83" t="str">
        <f t="shared" si="42"/>
        <v/>
      </c>
      <c r="K777" s="84" t="str">
        <f t="shared" si="43"/>
        <v/>
      </c>
      <c r="M777" s="69" t="str">
        <f t="shared" si="44"/>
        <v/>
      </c>
      <c r="N777" s="69" t="str">
        <f t="shared" si="45"/>
        <v/>
      </c>
    </row>
    <row r="778" spans="1:14" x14ac:dyDescent="0.25">
      <c r="A778" s="16">
        <v>62</v>
      </c>
      <c r="B778" s="76" t="str">
        <f t="shared" si="47"/>
        <v/>
      </c>
      <c r="C778" s="76" t="str">
        <f t="shared" ref="C778:E797" si="49">+IF(C668=0,"",C668)</f>
        <v/>
      </c>
      <c r="D778" s="81" t="str">
        <f t="shared" si="49"/>
        <v/>
      </c>
      <c r="E778" s="81" t="str">
        <f t="shared" si="49"/>
        <v/>
      </c>
      <c r="F778" s="32"/>
      <c r="G778" s="83" t="str">
        <f t="shared" si="40"/>
        <v/>
      </c>
      <c r="H778" s="84" t="str">
        <f t="shared" si="41"/>
        <v/>
      </c>
      <c r="I778" s="32"/>
      <c r="J778" s="83" t="str">
        <f t="shared" si="42"/>
        <v/>
      </c>
      <c r="K778" s="84" t="str">
        <f t="shared" si="43"/>
        <v/>
      </c>
      <c r="M778" s="69" t="str">
        <f t="shared" si="44"/>
        <v/>
      </c>
      <c r="N778" s="69" t="str">
        <f t="shared" si="45"/>
        <v/>
      </c>
    </row>
    <row r="779" spans="1:14" x14ac:dyDescent="0.25">
      <c r="A779" s="16">
        <v>63</v>
      </c>
      <c r="B779" s="76" t="str">
        <f t="shared" si="47"/>
        <v/>
      </c>
      <c r="C779" s="76" t="str">
        <f t="shared" si="49"/>
        <v/>
      </c>
      <c r="D779" s="81" t="str">
        <f t="shared" si="49"/>
        <v/>
      </c>
      <c r="E779" s="81" t="str">
        <f t="shared" si="49"/>
        <v/>
      </c>
      <c r="F779" s="32"/>
      <c r="G779" s="83" t="str">
        <f t="shared" si="40"/>
        <v/>
      </c>
      <c r="H779" s="84" t="str">
        <f t="shared" si="41"/>
        <v/>
      </c>
      <c r="I779" s="32"/>
      <c r="J779" s="83" t="str">
        <f t="shared" si="42"/>
        <v/>
      </c>
      <c r="K779" s="84" t="str">
        <f t="shared" si="43"/>
        <v/>
      </c>
      <c r="M779" s="69" t="str">
        <f t="shared" si="44"/>
        <v/>
      </c>
      <c r="N779" s="69" t="str">
        <f t="shared" si="45"/>
        <v/>
      </c>
    </row>
    <row r="780" spans="1:14" x14ac:dyDescent="0.25">
      <c r="A780" s="16">
        <v>64</v>
      </c>
      <c r="B780" s="76" t="str">
        <f t="shared" si="47"/>
        <v/>
      </c>
      <c r="C780" s="76" t="str">
        <f t="shared" si="49"/>
        <v/>
      </c>
      <c r="D780" s="81" t="str">
        <f t="shared" si="49"/>
        <v/>
      </c>
      <c r="E780" s="81" t="str">
        <f t="shared" si="49"/>
        <v/>
      </c>
      <c r="F780" s="32"/>
      <c r="G780" s="83" t="str">
        <f t="shared" si="40"/>
        <v/>
      </c>
      <c r="H780" s="84" t="str">
        <f t="shared" si="41"/>
        <v/>
      </c>
      <c r="I780" s="32"/>
      <c r="J780" s="83" t="str">
        <f t="shared" si="42"/>
        <v/>
      </c>
      <c r="K780" s="84" t="str">
        <f t="shared" si="43"/>
        <v/>
      </c>
      <c r="M780" s="69" t="str">
        <f t="shared" si="44"/>
        <v/>
      </c>
      <c r="N780" s="69" t="str">
        <f t="shared" si="45"/>
        <v/>
      </c>
    </row>
    <row r="781" spans="1:14" x14ac:dyDescent="0.25">
      <c r="A781" s="16">
        <v>65</v>
      </c>
      <c r="B781" s="76" t="str">
        <f t="shared" si="47"/>
        <v/>
      </c>
      <c r="C781" s="76" t="str">
        <f t="shared" si="49"/>
        <v/>
      </c>
      <c r="D781" s="81" t="str">
        <f t="shared" si="49"/>
        <v/>
      </c>
      <c r="E781" s="81" t="str">
        <f t="shared" si="49"/>
        <v/>
      </c>
      <c r="F781" s="32"/>
      <c r="G781" s="83" t="str">
        <f t="shared" si="40"/>
        <v/>
      </c>
      <c r="H781" s="84" t="str">
        <f t="shared" si="41"/>
        <v/>
      </c>
      <c r="I781" s="32"/>
      <c r="J781" s="83" t="str">
        <f t="shared" si="42"/>
        <v/>
      </c>
      <c r="K781" s="84" t="str">
        <f t="shared" si="43"/>
        <v/>
      </c>
      <c r="M781" s="69" t="str">
        <f t="shared" si="44"/>
        <v/>
      </c>
      <c r="N781" s="69" t="str">
        <f t="shared" si="45"/>
        <v/>
      </c>
    </row>
    <row r="782" spans="1:14" x14ac:dyDescent="0.25">
      <c r="A782" s="16">
        <v>66</v>
      </c>
      <c r="B782" s="76" t="str">
        <f t="shared" ref="B782:B813" si="50">+IF(B672=0,"",B672)</f>
        <v/>
      </c>
      <c r="C782" s="76" t="str">
        <f t="shared" si="49"/>
        <v/>
      </c>
      <c r="D782" s="81" t="str">
        <f t="shared" si="49"/>
        <v/>
      </c>
      <c r="E782" s="81" t="str">
        <f t="shared" si="49"/>
        <v/>
      </c>
      <c r="F782" s="32"/>
      <c r="G782" s="83" t="str">
        <f t="shared" ref="G782:G816" si="51">+IF(H672=0,"",H672)</f>
        <v/>
      </c>
      <c r="H782" s="84" t="str">
        <f t="shared" ref="H782:H816" si="52">+IF(B782="","",IF(C782="SI",G782*F782,0))</f>
        <v/>
      </c>
      <c r="I782" s="32"/>
      <c r="J782" s="83" t="str">
        <f t="shared" ref="J782:J816" si="53">+G782</f>
        <v/>
      </c>
      <c r="K782" s="84" t="str">
        <f t="shared" ref="K782:K816" si="54">+IF(B782="","",IF(C782="SI",I782*J782,0))</f>
        <v/>
      </c>
      <c r="M782" s="69" t="str">
        <f t="shared" ref="M782:M816" si="55">+IF(B782="","",G782*F782)</f>
        <v/>
      </c>
      <c r="N782" s="69" t="str">
        <f t="shared" ref="N782:N816" si="56">+IF(B782="","",J782*I782)</f>
        <v/>
      </c>
    </row>
    <row r="783" spans="1:14" x14ac:dyDescent="0.25">
      <c r="A783" s="16">
        <v>67</v>
      </c>
      <c r="B783" s="76" t="str">
        <f t="shared" si="50"/>
        <v/>
      </c>
      <c r="C783" s="76" t="str">
        <f t="shared" si="49"/>
        <v/>
      </c>
      <c r="D783" s="81" t="str">
        <f t="shared" si="49"/>
        <v/>
      </c>
      <c r="E783" s="81" t="str">
        <f t="shared" si="49"/>
        <v/>
      </c>
      <c r="F783" s="32"/>
      <c r="G783" s="83" t="str">
        <f t="shared" si="51"/>
        <v/>
      </c>
      <c r="H783" s="84" t="str">
        <f t="shared" si="52"/>
        <v/>
      </c>
      <c r="I783" s="32"/>
      <c r="J783" s="83" t="str">
        <f t="shared" si="53"/>
        <v/>
      </c>
      <c r="K783" s="84" t="str">
        <f t="shared" si="54"/>
        <v/>
      </c>
      <c r="M783" s="69" t="str">
        <f t="shared" si="55"/>
        <v/>
      </c>
      <c r="N783" s="69" t="str">
        <f t="shared" si="56"/>
        <v/>
      </c>
    </row>
    <row r="784" spans="1:14" x14ac:dyDescent="0.25">
      <c r="A784" s="16">
        <v>68</v>
      </c>
      <c r="B784" s="76" t="str">
        <f t="shared" si="50"/>
        <v/>
      </c>
      <c r="C784" s="76" t="str">
        <f t="shared" si="49"/>
        <v/>
      </c>
      <c r="D784" s="81" t="str">
        <f t="shared" si="49"/>
        <v/>
      </c>
      <c r="E784" s="81" t="str">
        <f t="shared" si="49"/>
        <v/>
      </c>
      <c r="F784" s="32"/>
      <c r="G784" s="83" t="str">
        <f t="shared" si="51"/>
        <v/>
      </c>
      <c r="H784" s="84" t="str">
        <f t="shared" si="52"/>
        <v/>
      </c>
      <c r="I784" s="32"/>
      <c r="J784" s="83" t="str">
        <f t="shared" si="53"/>
        <v/>
      </c>
      <c r="K784" s="84" t="str">
        <f t="shared" si="54"/>
        <v/>
      </c>
      <c r="M784" s="69" t="str">
        <f t="shared" si="55"/>
        <v/>
      </c>
      <c r="N784" s="69" t="str">
        <f t="shared" si="56"/>
        <v/>
      </c>
    </row>
    <row r="785" spans="1:14" x14ac:dyDescent="0.25">
      <c r="A785" s="16">
        <v>69</v>
      </c>
      <c r="B785" s="76" t="str">
        <f t="shared" si="50"/>
        <v/>
      </c>
      <c r="C785" s="76" t="str">
        <f t="shared" si="49"/>
        <v/>
      </c>
      <c r="D785" s="81" t="str">
        <f t="shared" si="49"/>
        <v/>
      </c>
      <c r="E785" s="81" t="str">
        <f t="shared" si="49"/>
        <v/>
      </c>
      <c r="F785" s="32"/>
      <c r="G785" s="83" t="str">
        <f t="shared" si="51"/>
        <v/>
      </c>
      <c r="H785" s="84" t="str">
        <f t="shared" si="52"/>
        <v/>
      </c>
      <c r="I785" s="32"/>
      <c r="J785" s="83" t="str">
        <f t="shared" si="53"/>
        <v/>
      </c>
      <c r="K785" s="84" t="str">
        <f t="shared" si="54"/>
        <v/>
      </c>
      <c r="M785" s="69" t="str">
        <f t="shared" si="55"/>
        <v/>
      </c>
      <c r="N785" s="69" t="str">
        <f t="shared" si="56"/>
        <v/>
      </c>
    </row>
    <row r="786" spans="1:14" x14ac:dyDescent="0.25">
      <c r="A786" s="16">
        <v>70</v>
      </c>
      <c r="B786" s="76" t="str">
        <f t="shared" si="50"/>
        <v/>
      </c>
      <c r="C786" s="76" t="str">
        <f t="shared" si="49"/>
        <v/>
      </c>
      <c r="D786" s="81" t="str">
        <f t="shared" si="49"/>
        <v/>
      </c>
      <c r="E786" s="81" t="str">
        <f t="shared" si="49"/>
        <v/>
      </c>
      <c r="F786" s="32"/>
      <c r="G786" s="83" t="str">
        <f t="shared" si="51"/>
        <v/>
      </c>
      <c r="H786" s="84" t="str">
        <f t="shared" si="52"/>
        <v/>
      </c>
      <c r="I786" s="32"/>
      <c r="J786" s="83" t="str">
        <f t="shared" si="53"/>
        <v/>
      </c>
      <c r="K786" s="84" t="str">
        <f t="shared" si="54"/>
        <v/>
      </c>
      <c r="M786" s="69" t="str">
        <f t="shared" si="55"/>
        <v/>
      </c>
      <c r="N786" s="69" t="str">
        <f t="shared" si="56"/>
        <v/>
      </c>
    </row>
    <row r="787" spans="1:14" x14ac:dyDescent="0.25">
      <c r="A787" s="16">
        <v>71</v>
      </c>
      <c r="B787" s="76" t="str">
        <f t="shared" si="50"/>
        <v/>
      </c>
      <c r="C787" s="76" t="str">
        <f t="shared" si="49"/>
        <v/>
      </c>
      <c r="D787" s="81" t="str">
        <f t="shared" si="49"/>
        <v/>
      </c>
      <c r="E787" s="81" t="str">
        <f t="shared" si="49"/>
        <v/>
      </c>
      <c r="F787" s="32"/>
      <c r="G787" s="83" t="str">
        <f t="shared" si="51"/>
        <v/>
      </c>
      <c r="H787" s="84" t="str">
        <f t="shared" si="52"/>
        <v/>
      </c>
      <c r="I787" s="32"/>
      <c r="J787" s="83" t="str">
        <f t="shared" si="53"/>
        <v/>
      </c>
      <c r="K787" s="84" t="str">
        <f t="shared" si="54"/>
        <v/>
      </c>
      <c r="M787" s="69" t="str">
        <f t="shared" si="55"/>
        <v/>
      </c>
      <c r="N787" s="69" t="str">
        <f t="shared" si="56"/>
        <v/>
      </c>
    </row>
    <row r="788" spans="1:14" x14ac:dyDescent="0.25">
      <c r="A788" s="16">
        <v>72</v>
      </c>
      <c r="B788" s="76" t="str">
        <f t="shared" si="50"/>
        <v/>
      </c>
      <c r="C788" s="76" t="str">
        <f t="shared" si="49"/>
        <v/>
      </c>
      <c r="D788" s="81" t="str">
        <f t="shared" si="49"/>
        <v/>
      </c>
      <c r="E788" s="81" t="str">
        <f t="shared" si="49"/>
        <v/>
      </c>
      <c r="F788" s="32"/>
      <c r="G788" s="83" t="str">
        <f t="shared" si="51"/>
        <v/>
      </c>
      <c r="H788" s="84" t="str">
        <f t="shared" si="52"/>
        <v/>
      </c>
      <c r="I788" s="32"/>
      <c r="J788" s="83" t="str">
        <f t="shared" si="53"/>
        <v/>
      </c>
      <c r="K788" s="84" t="str">
        <f t="shared" si="54"/>
        <v/>
      </c>
      <c r="M788" s="69" t="str">
        <f t="shared" si="55"/>
        <v/>
      </c>
      <c r="N788" s="69" t="str">
        <f t="shared" si="56"/>
        <v/>
      </c>
    </row>
    <row r="789" spans="1:14" x14ac:dyDescent="0.25">
      <c r="A789" s="16">
        <v>73</v>
      </c>
      <c r="B789" s="76" t="str">
        <f t="shared" si="50"/>
        <v/>
      </c>
      <c r="C789" s="76" t="str">
        <f t="shared" si="49"/>
        <v/>
      </c>
      <c r="D789" s="81" t="str">
        <f t="shared" si="49"/>
        <v/>
      </c>
      <c r="E789" s="81" t="str">
        <f t="shared" si="49"/>
        <v/>
      </c>
      <c r="F789" s="32"/>
      <c r="G789" s="83" t="str">
        <f t="shared" si="51"/>
        <v/>
      </c>
      <c r="H789" s="84" t="str">
        <f t="shared" si="52"/>
        <v/>
      </c>
      <c r="I789" s="32"/>
      <c r="J789" s="83" t="str">
        <f t="shared" si="53"/>
        <v/>
      </c>
      <c r="K789" s="84" t="str">
        <f t="shared" si="54"/>
        <v/>
      </c>
      <c r="M789" s="69" t="str">
        <f t="shared" si="55"/>
        <v/>
      </c>
      <c r="N789" s="69" t="str">
        <f t="shared" si="56"/>
        <v/>
      </c>
    </row>
    <row r="790" spans="1:14" x14ac:dyDescent="0.25">
      <c r="A790" s="16">
        <v>74</v>
      </c>
      <c r="B790" s="76" t="str">
        <f t="shared" si="50"/>
        <v/>
      </c>
      <c r="C790" s="76" t="str">
        <f t="shared" si="49"/>
        <v/>
      </c>
      <c r="D790" s="81" t="str">
        <f t="shared" si="49"/>
        <v/>
      </c>
      <c r="E790" s="81" t="str">
        <f t="shared" si="49"/>
        <v/>
      </c>
      <c r="F790" s="32"/>
      <c r="G790" s="83" t="str">
        <f t="shared" si="51"/>
        <v/>
      </c>
      <c r="H790" s="84" t="str">
        <f t="shared" si="52"/>
        <v/>
      </c>
      <c r="I790" s="32"/>
      <c r="J790" s="83" t="str">
        <f t="shared" si="53"/>
        <v/>
      </c>
      <c r="K790" s="84" t="str">
        <f t="shared" si="54"/>
        <v/>
      </c>
      <c r="M790" s="69" t="str">
        <f t="shared" si="55"/>
        <v/>
      </c>
      <c r="N790" s="69" t="str">
        <f t="shared" si="56"/>
        <v/>
      </c>
    </row>
    <row r="791" spans="1:14" x14ac:dyDescent="0.25">
      <c r="A791" s="16">
        <v>75</v>
      </c>
      <c r="B791" s="76" t="str">
        <f t="shared" si="50"/>
        <v/>
      </c>
      <c r="C791" s="76" t="str">
        <f t="shared" si="49"/>
        <v/>
      </c>
      <c r="D791" s="81" t="str">
        <f t="shared" si="49"/>
        <v/>
      </c>
      <c r="E791" s="81" t="str">
        <f t="shared" si="49"/>
        <v/>
      </c>
      <c r="F791" s="32"/>
      <c r="G791" s="83" t="str">
        <f t="shared" si="51"/>
        <v/>
      </c>
      <c r="H791" s="84" t="str">
        <f t="shared" si="52"/>
        <v/>
      </c>
      <c r="I791" s="32"/>
      <c r="J791" s="83" t="str">
        <f t="shared" si="53"/>
        <v/>
      </c>
      <c r="K791" s="84" t="str">
        <f t="shared" si="54"/>
        <v/>
      </c>
      <c r="M791" s="69" t="str">
        <f t="shared" si="55"/>
        <v/>
      </c>
      <c r="N791" s="69" t="str">
        <f t="shared" si="56"/>
        <v/>
      </c>
    </row>
    <row r="792" spans="1:14" x14ac:dyDescent="0.25">
      <c r="A792" s="16">
        <v>76</v>
      </c>
      <c r="B792" s="76" t="str">
        <f t="shared" si="50"/>
        <v/>
      </c>
      <c r="C792" s="76" t="str">
        <f t="shared" si="49"/>
        <v/>
      </c>
      <c r="D792" s="81" t="str">
        <f t="shared" si="49"/>
        <v/>
      </c>
      <c r="E792" s="81" t="str">
        <f t="shared" si="49"/>
        <v/>
      </c>
      <c r="F792" s="32"/>
      <c r="G792" s="83" t="str">
        <f t="shared" si="51"/>
        <v/>
      </c>
      <c r="H792" s="84" t="str">
        <f t="shared" si="52"/>
        <v/>
      </c>
      <c r="I792" s="32"/>
      <c r="J792" s="83" t="str">
        <f t="shared" si="53"/>
        <v/>
      </c>
      <c r="K792" s="84" t="str">
        <f t="shared" si="54"/>
        <v/>
      </c>
      <c r="M792" s="69" t="str">
        <f t="shared" si="55"/>
        <v/>
      </c>
      <c r="N792" s="69" t="str">
        <f t="shared" si="56"/>
        <v/>
      </c>
    </row>
    <row r="793" spans="1:14" x14ac:dyDescent="0.25">
      <c r="A793" s="16">
        <v>77</v>
      </c>
      <c r="B793" s="76" t="str">
        <f t="shared" si="50"/>
        <v/>
      </c>
      <c r="C793" s="76" t="str">
        <f t="shared" si="49"/>
        <v/>
      </c>
      <c r="D793" s="81" t="str">
        <f t="shared" si="49"/>
        <v/>
      </c>
      <c r="E793" s="81" t="str">
        <f t="shared" si="49"/>
        <v/>
      </c>
      <c r="F793" s="32"/>
      <c r="G793" s="83" t="str">
        <f t="shared" si="51"/>
        <v/>
      </c>
      <c r="H793" s="84" t="str">
        <f t="shared" si="52"/>
        <v/>
      </c>
      <c r="I793" s="32"/>
      <c r="J793" s="83" t="str">
        <f t="shared" si="53"/>
        <v/>
      </c>
      <c r="K793" s="84" t="str">
        <f t="shared" si="54"/>
        <v/>
      </c>
      <c r="M793" s="69" t="str">
        <f t="shared" si="55"/>
        <v/>
      </c>
      <c r="N793" s="69" t="str">
        <f t="shared" si="56"/>
        <v/>
      </c>
    </row>
    <row r="794" spans="1:14" x14ac:dyDescent="0.25">
      <c r="A794" s="16">
        <v>78</v>
      </c>
      <c r="B794" s="76" t="str">
        <f t="shared" si="50"/>
        <v/>
      </c>
      <c r="C794" s="76" t="str">
        <f t="shared" si="49"/>
        <v/>
      </c>
      <c r="D794" s="81" t="str">
        <f t="shared" si="49"/>
        <v/>
      </c>
      <c r="E794" s="81" t="str">
        <f t="shared" si="49"/>
        <v/>
      </c>
      <c r="F794" s="32"/>
      <c r="G794" s="83" t="str">
        <f t="shared" si="51"/>
        <v/>
      </c>
      <c r="H794" s="84" t="str">
        <f t="shared" si="52"/>
        <v/>
      </c>
      <c r="I794" s="32"/>
      <c r="J794" s="83" t="str">
        <f t="shared" si="53"/>
        <v/>
      </c>
      <c r="K794" s="84" t="str">
        <f t="shared" si="54"/>
        <v/>
      </c>
      <c r="M794" s="69" t="str">
        <f t="shared" si="55"/>
        <v/>
      </c>
      <c r="N794" s="69" t="str">
        <f t="shared" si="56"/>
        <v/>
      </c>
    </row>
    <row r="795" spans="1:14" x14ac:dyDescent="0.25">
      <c r="A795" s="16">
        <v>79</v>
      </c>
      <c r="B795" s="76" t="str">
        <f t="shared" si="50"/>
        <v/>
      </c>
      <c r="C795" s="76" t="str">
        <f t="shared" si="49"/>
        <v/>
      </c>
      <c r="D795" s="81" t="str">
        <f t="shared" si="49"/>
        <v/>
      </c>
      <c r="E795" s="81" t="str">
        <f t="shared" si="49"/>
        <v/>
      </c>
      <c r="F795" s="32"/>
      <c r="G795" s="83" t="str">
        <f t="shared" si="51"/>
        <v/>
      </c>
      <c r="H795" s="84" t="str">
        <f t="shared" si="52"/>
        <v/>
      </c>
      <c r="I795" s="32"/>
      <c r="J795" s="83" t="str">
        <f t="shared" si="53"/>
        <v/>
      </c>
      <c r="K795" s="84" t="str">
        <f t="shared" si="54"/>
        <v/>
      </c>
      <c r="M795" s="69" t="str">
        <f t="shared" si="55"/>
        <v/>
      </c>
      <c r="N795" s="69" t="str">
        <f t="shared" si="56"/>
        <v/>
      </c>
    </row>
    <row r="796" spans="1:14" x14ac:dyDescent="0.25">
      <c r="A796" s="16">
        <v>80</v>
      </c>
      <c r="B796" s="76" t="str">
        <f t="shared" si="50"/>
        <v/>
      </c>
      <c r="C796" s="76" t="str">
        <f t="shared" si="49"/>
        <v/>
      </c>
      <c r="D796" s="81" t="str">
        <f t="shared" si="49"/>
        <v/>
      </c>
      <c r="E796" s="81" t="str">
        <f t="shared" si="49"/>
        <v/>
      </c>
      <c r="F796" s="32"/>
      <c r="G796" s="83" t="str">
        <f t="shared" si="51"/>
        <v/>
      </c>
      <c r="H796" s="84" t="str">
        <f t="shared" si="52"/>
        <v/>
      </c>
      <c r="I796" s="32"/>
      <c r="J796" s="83" t="str">
        <f t="shared" si="53"/>
        <v/>
      </c>
      <c r="K796" s="84" t="str">
        <f t="shared" si="54"/>
        <v/>
      </c>
      <c r="M796" s="69" t="str">
        <f t="shared" si="55"/>
        <v/>
      </c>
      <c r="N796" s="69" t="str">
        <f t="shared" si="56"/>
        <v/>
      </c>
    </row>
    <row r="797" spans="1:14" x14ac:dyDescent="0.25">
      <c r="A797" s="16">
        <v>81</v>
      </c>
      <c r="B797" s="76" t="str">
        <f t="shared" si="50"/>
        <v/>
      </c>
      <c r="C797" s="76" t="str">
        <f t="shared" si="49"/>
        <v/>
      </c>
      <c r="D797" s="81" t="str">
        <f t="shared" si="49"/>
        <v/>
      </c>
      <c r="E797" s="81" t="str">
        <f t="shared" si="49"/>
        <v/>
      </c>
      <c r="F797" s="32"/>
      <c r="G797" s="83" t="str">
        <f t="shared" si="51"/>
        <v/>
      </c>
      <c r="H797" s="84" t="str">
        <f t="shared" si="52"/>
        <v/>
      </c>
      <c r="I797" s="32"/>
      <c r="J797" s="83" t="str">
        <f t="shared" si="53"/>
        <v/>
      </c>
      <c r="K797" s="84" t="str">
        <f t="shared" si="54"/>
        <v/>
      </c>
      <c r="M797" s="69" t="str">
        <f t="shared" si="55"/>
        <v/>
      </c>
      <c r="N797" s="69" t="str">
        <f t="shared" si="56"/>
        <v/>
      </c>
    </row>
    <row r="798" spans="1:14" x14ac:dyDescent="0.25">
      <c r="A798" s="16">
        <v>82</v>
      </c>
      <c r="B798" s="76" t="str">
        <f t="shared" si="50"/>
        <v/>
      </c>
      <c r="C798" s="76" t="str">
        <f t="shared" ref="C798:E816" si="57">+IF(C688=0,"",C688)</f>
        <v/>
      </c>
      <c r="D798" s="81" t="str">
        <f t="shared" si="57"/>
        <v/>
      </c>
      <c r="E798" s="81" t="str">
        <f t="shared" si="57"/>
        <v/>
      </c>
      <c r="F798" s="32"/>
      <c r="G798" s="83" t="str">
        <f t="shared" si="51"/>
        <v/>
      </c>
      <c r="H798" s="84" t="str">
        <f t="shared" si="52"/>
        <v/>
      </c>
      <c r="I798" s="32"/>
      <c r="J798" s="83" t="str">
        <f t="shared" si="53"/>
        <v/>
      </c>
      <c r="K798" s="84" t="str">
        <f t="shared" si="54"/>
        <v/>
      </c>
      <c r="M798" s="69" t="str">
        <f t="shared" si="55"/>
        <v/>
      </c>
      <c r="N798" s="69" t="str">
        <f t="shared" si="56"/>
        <v/>
      </c>
    </row>
    <row r="799" spans="1:14" x14ac:dyDescent="0.25">
      <c r="A799" s="16">
        <v>83</v>
      </c>
      <c r="B799" s="76" t="str">
        <f t="shared" si="50"/>
        <v/>
      </c>
      <c r="C799" s="76" t="str">
        <f t="shared" si="57"/>
        <v/>
      </c>
      <c r="D799" s="81" t="str">
        <f t="shared" si="57"/>
        <v/>
      </c>
      <c r="E799" s="81" t="str">
        <f t="shared" si="57"/>
        <v/>
      </c>
      <c r="F799" s="32"/>
      <c r="G799" s="83" t="str">
        <f t="shared" si="51"/>
        <v/>
      </c>
      <c r="H799" s="84" t="str">
        <f t="shared" si="52"/>
        <v/>
      </c>
      <c r="I799" s="32"/>
      <c r="J799" s="83" t="str">
        <f t="shared" si="53"/>
        <v/>
      </c>
      <c r="K799" s="84" t="str">
        <f t="shared" si="54"/>
        <v/>
      </c>
      <c r="M799" s="69" t="str">
        <f t="shared" si="55"/>
        <v/>
      </c>
      <c r="N799" s="69" t="str">
        <f t="shared" si="56"/>
        <v/>
      </c>
    </row>
    <row r="800" spans="1:14" x14ac:dyDescent="0.25">
      <c r="A800" s="16">
        <v>84</v>
      </c>
      <c r="B800" s="76" t="str">
        <f t="shared" si="50"/>
        <v/>
      </c>
      <c r="C800" s="76" t="str">
        <f t="shared" si="57"/>
        <v/>
      </c>
      <c r="D800" s="81" t="str">
        <f t="shared" si="57"/>
        <v/>
      </c>
      <c r="E800" s="81" t="str">
        <f t="shared" si="57"/>
        <v/>
      </c>
      <c r="F800" s="32"/>
      <c r="G800" s="83" t="str">
        <f t="shared" si="51"/>
        <v/>
      </c>
      <c r="H800" s="84" t="str">
        <f t="shared" si="52"/>
        <v/>
      </c>
      <c r="I800" s="32"/>
      <c r="J800" s="83" t="str">
        <f t="shared" si="53"/>
        <v/>
      </c>
      <c r="K800" s="84" t="str">
        <f t="shared" si="54"/>
        <v/>
      </c>
      <c r="M800" s="69" t="str">
        <f t="shared" si="55"/>
        <v/>
      </c>
      <c r="N800" s="69" t="str">
        <f t="shared" si="56"/>
        <v/>
      </c>
    </row>
    <row r="801" spans="1:14" x14ac:dyDescent="0.25">
      <c r="A801" s="16">
        <v>85</v>
      </c>
      <c r="B801" s="76" t="str">
        <f t="shared" si="50"/>
        <v/>
      </c>
      <c r="C801" s="76" t="str">
        <f t="shared" si="57"/>
        <v/>
      </c>
      <c r="D801" s="81" t="str">
        <f t="shared" si="57"/>
        <v/>
      </c>
      <c r="E801" s="81" t="str">
        <f t="shared" si="57"/>
        <v/>
      </c>
      <c r="F801" s="32"/>
      <c r="G801" s="83" t="str">
        <f t="shared" si="51"/>
        <v/>
      </c>
      <c r="H801" s="84" t="str">
        <f t="shared" si="52"/>
        <v/>
      </c>
      <c r="I801" s="32"/>
      <c r="J801" s="83" t="str">
        <f t="shared" si="53"/>
        <v/>
      </c>
      <c r="K801" s="84" t="str">
        <f t="shared" si="54"/>
        <v/>
      </c>
      <c r="M801" s="69" t="str">
        <f t="shared" si="55"/>
        <v/>
      </c>
      <c r="N801" s="69" t="str">
        <f t="shared" si="56"/>
        <v/>
      </c>
    </row>
    <row r="802" spans="1:14" x14ac:dyDescent="0.25">
      <c r="A802" s="16">
        <v>86</v>
      </c>
      <c r="B802" s="76" t="str">
        <f t="shared" si="50"/>
        <v/>
      </c>
      <c r="C802" s="76" t="str">
        <f t="shared" si="57"/>
        <v/>
      </c>
      <c r="D802" s="81" t="str">
        <f t="shared" si="57"/>
        <v/>
      </c>
      <c r="E802" s="81" t="str">
        <f t="shared" si="57"/>
        <v/>
      </c>
      <c r="F802" s="32"/>
      <c r="G802" s="83" t="str">
        <f t="shared" si="51"/>
        <v/>
      </c>
      <c r="H802" s="84" t="str">
        <f t="shared" si="52"/>
        <v/>
      </c>
      <c r="I802" s="32"/>
      <c r="J802" s="83" t="str">
        <f t="shared" si="53"/>
        <v/>
      </c>
      <c r="K802" s="84" t="str">
        <f t="shared" si="54"/>
        <v/>
      </c>
      <c r="M802" s="69" t="str">
        <f t="shared" si="55"/>
        <v/>
      </c>
      <c r="N802" s="69" t="str">
        <f t="shared" si="56"/>
        <v/>
      </c>
    </row>
    <row r="803" spans="1:14" x14ac:dyDescent="0.25">
      <c r="A803" s="16">
        <v>87</v>
      </c>
      <c r="B803" s="76" t="str">
        <f t="shared" si="50"/>
        <v/>
      </c>
      <c r="C803" s="76" t="str">
        <f t="shared" si="57"/>
        <v/>
      </c>
      <c r="D803" s="81" t="str">
        <f t="shared" si="57"/>
        <v/>
      </c>
      <c r="E803" s="81" t="str">
        <f t="shared" si="57"/>
        <v/>
      </c>
      <c r="F803" s="32"/>
      <c r="G803" s="83" t="str">
        <f t="shared" si="51"/>
        <v/>
      </c>
      <c r="H803" s="84" t="str">
        <f t="shared" si="52"/>
        <v/>
      </c>
      <c r="I803" s="32"/>
      <c r="J803" s="83" t="str">
        <f t="shared" si="53"/>
        <v/>
      </c>
      <c r="K803" s="84" t="str">
        <f t="shared" si="54"/>
        <v/>
      </c>
      <c r="M803" s="69" t="str">
        <f t="shared" si="55"/>
        <v/>
      </c>
      <c r="N803" s="69" t="str">
        <f t="shared" si="56"/>
        <v/>
      </c>
    </row>
    <row r="804" spans="1:14" x14ac:dyDescent="0.25">
      <c r="A804" s="16">
        <v>88</v>
      </c>
      <c r="B804" s="76" t="str">
        <f t="shared" si="50"/>
        <v/>
      </c>
      <c r="C804" s="76" t="str">
        <f t="shared" si="57"/>
        <v/>
      </c>
      <c r="D804" s="81" t="str">
        <f t="shared" si="57"/>
        <v/>
      </c>
      <c r="E804" s="81" t="str">
        <f t="shared" si="57"/>
        <v/>
      </c>
      <c r="F804" s="32"/>
      <c r="G804" s="83" t="str">
        <f t="shared" si="51"/>
        <v/>
      </c>
      <c r="H804" s="84" t="str">
        <f t="shared" si="52"/>
        <v/>
      </c>
      <c r="I804" s="32"/>
      <c r="J804" s="83" t="str">
        <f t="shared" si="53"/>
        <v/>
      </c>
      <c r="K804" s="84" t="str">
        <f t="shared" si="54"/>
        <v/>
      </c>
      <c r="M804" s="69" t="str">
        <f t="shared" si="55"/>
        <v/>
      </c>
      <c r="N804" s="69" t="str">
        <f t="shared" si="56"/>
        <v/>
      </c>
    </row>
    <row r="805" spans="1:14" x14ac:dyDescent="0.25">
      <c r="A805" s="16">
        <v>89</v>
      </c>
      <c r="B805" s="76" t="str">
        <f t="shared" si="50"/>
        <v/>
      </c>
      <c r="C805" s="76" t="str">
        <f t="shared" si="57"/>
        <v/>
      </c>
      <c r="D805" s="81" t="str">
        <f t="shared" si="57"/>
        <v/>
      </c>
      <c r="E805" s="81" t="str">
        <f t="shared" si="57"/>
        <v/>
      </c>
      <c r="F805" s="32"/>
      <c r="G805" s="83" t="str">
        <f t="shared" si="51"/>
        <v/>
      </c>
      <c r="H805" s="84" t="str">
        <f t="shared" si="52"/>
        <v/>
      </c>
      <c r="I805" s="32"/>
      <c r="J805" s="83" t="str">
        <f t="shared" si="53"/>
        <v/>
      </c>
      <c r="K805" s="84" t="str">
        <f t="shared" si="54"/>
        <v/>
      </c>
      <c r="M805" s="69" t="str">
        <f t="shared" si="55"/>
        <v/>
      </c>
      <c r="N805" s="69" t="str">
        <f t="shared" si="56"/>
        <v/>
      </c>
    </row>
    <row r="806" spans="1:14" x14ac:dyDescent="0.25">
      <c r="A806" s="16">
        <v>90</v>
      </c>
      <c r="B806" s="76" t="str">
        <f t="shared" si="50"/>
        <v/>
      </c>
      <c r="C806" s="76" t="str">
        <f t="shared" si="57"/>
        <v/>
      </c>
      <c r="D806" s="81" t="str">
        <f t="shared" si="57"/>
        <v/>
      </c>
      <c r="E806" s="81" t="str">
        <f t="shared" si="57"/>
        <v/>
      </c>
      <c r="F806" s="32"/>
      <c r="G806" s="83" t="str">
        <f t="shared" si="51"/>
        <v/>
      </c>
      <c r="H806" s="84" t="str">
        <f t="shared" si="52"/>
        <v/>
      </c>
      <c r="I806" s="32"/>
      <c r="J806" s="83" t="str">
        <f t="shared" si="53"/>
        <v/>
      </c>
      <c r="K806" s="84" t="str">
        <f t="shared" si="54"/>
        <v/>
      </c>
      <c r="M806" s="69" t="str">
        <f t="shared" si="55"/>
        <v/>
      </c>
      <c r="N806" s="69" t="str">
        <f t="shared" si="56"/>
        <v/>
      </c>
    </row>
    <row r="807" spans="1:14" x14ac:dyDescent="0.25">
      <c r="A807" s="16">
        <v>91</v>
      </c>
      <c r="B807" s="76" t="str">
        <f t="shared" si="50"/>
        <v/>
      </c>
      <c r="C807" s="76" t="str">
        <f t="shared" si="57"/>
        <v/>
      </c>
      <c r="D807" s="81" t="str">
        <f t="shared" si="57"/>
        <v/>
      </c>
      <c r="E807" s="81" t="str">
        <f t="shared" si="57"/>
        <v/>
      </c>
      <c r="F807" s="32"/>
      <c r="G807" s="83" t="str">
        <f t="shared" si="51"/>
        <v/>
      </c>
      <c r="H807" s="84" t="str">
        <f t="shared" si="52"/>
        <v/>
      </c>
      <c r="I807" s="32"/>
      <c r="J807" s="83" t="str">
        <f t="shared" si="53"/>
        <v/>
      </c>
      <c r="K807" s="84" t="str">
        <f t="shared" si="54"/>
        <v/>
      </c>
      <c r="M807" s="69" t="str">
        <f t="shared" si="55"/>
        <v/>
      </c>
      <c r="N807" s="69" t="str">
        <f t="shared" si="56"/>
        <v/>
      </c>
    </row>
    <row r="808" spans="1:14" x14ac:dyDescent="0.25">
      <c r="A808" s="16">
        <v>92</v>
      </c>
      <c r="B808" s="76" t="str">
        <f t="shared" si="50"/>
        <v/>
      </c>
      <c r="C808" s="76" t="str">
        <f t="shared" si="57"/>
        <v/>
      </c>
      <c r="D808" s="81" t="str">
        <f t="shared" si="57"/>
        <v/>
      </c>
      <c r="E808" s="81" t="str">
        <f t="shared" si="57"/>
        <v/>
      </c>
      <c r="F808" s="32"/>
      <c r="G808" s="83" t="str">
        <f t="shared" si="51"/>
        <v/>
      </c>
      <c r="H808" s="84" t="str">
        <f t="shared" si="52"/>
        <v/>
      </c>
      <c r="I808" s="32"/>
      <c r="J808" s="83" t="str">
        <f t="shared" si="53"/>
        <v/>
      </c>
      <c r="K808" s="84" t="str">
        <f t="shared" si="54"/>
        <v/>
      </c>
      <c r="M808" s="69" t="str">
        <f t="shared" si="55"/>
        <v/>
      </c>
      <c r="N808" s="69" t="str">
        <f t="shared" si="56"/>
        <v/>
      </c>
    </row>
    <row r="809" spans="1:14" x14ac:dyDescent="0.25">
      <c r="A809" s="16">
        <v>93</v>
      </c>
      <c r="B809" s="76" t="str">
        <f t="shared" si="50"/>
        <v/>
      </c>
      <c r="C809" s="76" t="str">
        <f t="shared" si="57"/>
        <v/>
      </c>
      <c r="D809" s="81" t="str">
        <f t="shared" si="57"/>
        <v/>
      </c>
      <c r="E809" s="81" t="str">
        <f t="shared" si="57"/>
        <v/>
      </c>
      <c r="F809" s="32"/>
      <c r="G809" s="83" t="str">
        <f t="shared" si="51"/>
        <v/>
      </c>
      <c r="H809" s="84" t="str">
        <f t="shared" si="52"/>
        <v/>
      </c>
      <c r="I809" s="32"/>
      <c r="J809" s="83" t="str">
        <f t="shared" si="53"/>
        <v/>
      </c>
      <c r="K809" s="84" t="str">
        <f t="shared" si="54"/>
        <v/>
      </c>
      <c r="M809" s="69" t="str">
        <f t="shared" si="55"/>
        <v/>
      </c>
      <c r="N809" s="69" t="str">
        <f t="shared" si="56"/>
        <v/>
      </c>
    </row>
    <row r="810" spans="1:14" x14ac:dyDescent="0.25">
      <c r="A810" s="16">
        <v>94</v>
      </c>
      <c r="B810" s="76" t="str">
        <f t="shared" si="50"/>
        <v/>
      </c>
      <c r="C810" s="76" t="str">
        <f t="shared" si="57"/>
        <v/>
      </c>
      <c r="D810" s="81" t="str">
        <f t="shared" si="57"/>
        <v/>
      </c>
      <c r="E810" s="81" t="str">
        <f t="shared" si="57"/>
        <v/>
      </c>
      <c r="F810" s="32"/>
      <c r="G810" s="83" t="str">
        <f t="shared" si="51"/>
        <v/>
      </c>
      <c r="H810" s="84" t="str">
        <f t="shared" si="52"/>
        <v/>
      </c>
      <c r="I810" s="32"/>
      <c r="J810" s="83" t="str">
        <f t="shared" si="53"/>
        <v/>
      </c>
      <c r="K810" s="84" t="str">
        <f t="shared" si="54"/>
        <v/>
      </c>
      <c r="M810" s="69" t="str">
        <f t="shared" si="55"/>
        <v/>
      </c>
      <c r="N810" s="69" t="str">
        <f t="shared" si="56"/>
        <v/>
      </c>
    </row>
    <row r="811" spans="1:14" x14ac:dyDescent="0.25">
      <c r="A811" s="16">
        <v>95</v>
      </c>
      <c r="B811" s="76" t="str">
        <f t="shared" si="50"/>
        <v/>
      </c>
      <c r="C811" s="76" t="str">
        <f t="shared" si="57"/>
        <v/>
      </c>
      <c r="D811" s="81" t="str">
        <f t="shared" si="57"/>
        <v/>
      </c>
      <c r="E811" s="81" t="str">
        <f t="shared" si="57"/>
        <v/>
      </c>
      <c r="F811" s="32"/>
      <c r="G811" s="83" t="str">
        <f t="shared" si="51"/>
        <v/>
      </c>
      <c r="H811" s="84" t="str">
        <f t="shared" si="52"/>
        <v/>
      </c>
      <c r="I811" s="32"/>
      <c r="J811" s="83" t="str">
        <f t="shared" si="53"/>
        <v/>
      </c>
      <c r="K811" s="84" t="str">
        <f t="shared" si="54"/>
        <v/>
      </c>
      <c r="M811" s="69" t="str">
        <f t="shared" si="55"/>
        <v/>
      </c>
      <c r="N811" s="69" t="str">
        <f t="shared" si="56"/>
        <v/>
      </c>
    </row>
    <row r="812" spans="1:14" x14ac:dyDescent="0.25">
      <c r="A812" s="16">
        <v>96</v>
      </c>
      <c r="B812" s="76" t="str">
        <f t="shared" si="50"/>
        <v/>
      </c>
      <c r="C812" s="76" t="str">
        <f t="shared" si="57"/>
        <v/>
      </c>
      <c r="D812" s="81" t="str">
        <f t="shared" si="57"/>
        <v/>
      </c>
      <c r="E812" s="81" t="str">
        <f t="shared" si="57"/>
        <v/>
      </c>
      <c r="F812" s="32"/>
      <c r="G812" s="83" t="str">
        <f t="shared" si="51"/>
        <v/>
      </c>
      <c r="H812" s="84" t="str">
        <f t="shared" si="52"/>
        <v/>
      </c>
      <c r="I812" s="32"/>
      <c r="J812" s="83" t="str">
        <f t="shared" si="53"/>
        <v/>
      </c>
      <c r="K812" s="84" t="str">
        <f t="shared" si="54"/>
        <v/>
      </c>
      <c r="M812" s="69" t="str">
        <f t="shared" si="55"/>
        <v/>
      </c>
      <c r="N812" s="69" t="str">
        <f t="shared" si="56"/>
        <v/>
      </c>
    </row>
    <row r="813" spans="1:14" x14ac:dyDescent="0.25">
      <c r="A813" s="16">
        <v>97</v>
      </c>
      <c r="B813" s="76" t="str">
        <f t="shared" si="50"/>
        <v/>
      </c>
      <c r="C813" s="76" t="str">
        <f t="shared" si="57"/>
        <v/>
      </c>
      <c r="D813" s="81" t="str">
        <f t="shared" si="57"/>
        <v/>
      </c>
      <c r="E813" s="81" t="str">
        <f t="shared" si="57"/>
        <v/>
      </c>
      <c r="F813" s="32"/>
      <c r="G813" s="83" t="str">
        <f t="shared" si="51"/>
        <v/>
      </c>
      <c r="H813" s="84" t="str">
        <f t="shared" si="52"/>
        <v/>
      </c>
      <c r="I813" s="32"/>
      <c r="J813" s="83" t="str">
        <f t="shared" si="53"/>
        <v/>
      </c>
      <c r="K813" s="84" t="str">
        <f t="shared" si="54"/>
        <v/>
      </c>
      <c r="M813" s="69" t="str">
        <f t="shared" si="55"/>
        <v/>
      </c>
      <c r="N813" s="69" t="str">
        <f t="shared" si="56"/>
        <v/>
      </c>
    </row>
    <row r="814" spans="1:14" x14ac:dyDescent="0.25">
      <c r="A814" s="16">
        <v>98</v>
      </c>
      <c r="B814" s="76" t="str">
        <f>+IF(B704=0,"",B704)</f>
        <v/>
      </c>
      <c r="C814" s="76" t="str">
        <f t="shared" si="57"/>
        <v/>
      </c>
      <c r="D814" s="81" t="str">
        <f t="shared" si="57"/>
        <v/>
      </c>
      <c r="E814" s="81" t="str">
        <f t="shared" si="57"/>
        <v/>
      </c>
      <c r="F814" s="32"/>
      <c r="G814" s="83" t="str">
        <f t="shared" si="51"/>
        <v/>
      </c>
      <c r="H814" s="84" t="str">
        <f t="shared" si="52"/>
        <v/>
      </c>
      <c r="I814" s="32"/>
      <c r="J814" s="83" t="str">
        <f t="shared" si="53"/>
        <v/>
      </c>
      <c r="K814" s="84" t="str">
        <f t="shared" si="54"/>
        <v/>
      </c>
      <c r="M814" s="69" t="str">
        <f t="shared" si="55"/>
        <v/>
      </c>
      <c r="N814" s="69" t="str">
        <f t="shared" si="56"/>
        <v/>
      </c>
    </row>
    <row r="815" spans="1:14" x14ac:dyDescent="0.25">
      <c r="A815" s="16">
        <v>99</v>
      </c>
      <c r="B815" s="76" t="str">
        <f>+IF(B705=0,"",B705)</f>
        <v/>
      </c>
      <c r="C815" s="76" t="str">
        <f t="shared" si="57"/>
        <v/>
      </c>
      <c r="D815" s="81" t="str">
        <f t="shared" si="57"/>
        <v/>
      </c>
      <c r="E815" s="81" t="str">
        <f t="shared" si="57"/>
        <v/>
      </c>
      <c r="F815" s="32"/>
      <c r="G815" s="83" t="str">
        <f t="shared" si="51"/>
        <v/>
      </c>
      <c r="H815" s="84" t="str">
        <f t="shared" si="52"/>
        <v/>
      </c>
      <c r="I815" s="32"/>
      <c r="J815" s="83" t="str">
        <f t="shared" si="53"/>
        <v/>
      </c>
      <c r="K815" s="84" t="str">
        <f t="shared" si="54"/>
        <v/>
      </c>
      <c r="M815" s="69" t="str">
        <f t="shared" si="55"/>
        <v/>
      </c>
      <c r="N815" s="69" t="str">
        <f t="shared" si="56"/>
        <v/>
      </c>
    </row>
    <row r="816" spans="1:14" x14ac:dyDescent="0.25">
      <c r="A816" s="16">
        <v>100</v>
      </c>
      <c r="B816" s="76" t="str">
        <f>+IF(B706=0,"",B706)</f>
        <v/>
      </c>
      <c r="C816" s="76" t="str">
        <f t="shared" si="57"/>
        <v/>
      </c>
      <c r="D816" s="81" t="str">
        <f t="shared" si="57"/>
        <v/>
      </c>
      <c r="E816" s="81" t="str">
        <f t="shared" si="57"/>
        <v/>
      </c>
      <c r="F816" s="32"/>
      <c r="G816" s="83" t="str">
        <f t="shared" si="51"/>
        <v/>
      </c>
      <c r="H816" s="84" t="str">
        <f t="shared" si="52"/>
        <v/>
      </c>
      <c r="I816" s="32"/>
      <c r="J816" s="83" t="str">
        <f t="shared" si="53"/>
        <v/>
      </c>
      <c r="K816" s="84" t="str">
        <f t="shared" si="54"/>
        <v/>
      </c>
      <c r="M816" s="69" t="str">
        <f t="shared" si="55"/>
        <v/>
      </c>
      <c r="N816" s="69" t="str">
        <f t="shared" si="56"/>
        <v/>
      </c>
    </row>
    <row r="817" spans="1:16" x14ac:dyDescent="0.25">
      <c r="B817" s="70" t="s">
        <v>38</v>
      </c>
      <c r="C817" s="71"/>
      <c r="D817" s="71"/>
      <c r="E817" s="71"/>
      <c r="F817" s="72"/>
      <c r="G817" s="69"/>
      <c r="H817" s="75">
        <f>SUM(H717:H816)</f>
        <v>0</v>
      </c>
      <c r="I817" s="75"/>
      <c r="J817" s="75"/>
      <c r="K817" s="75">
        <f>SUM(K717:K816)</f>
        <v>0</v>
      </c>
      <c r="M817" s="75">
        <f>+SUM(M717:M816)</f>
        <v>0</v>
      </c>
      <c r="N817" s="75">
        <f>+SUM(N717:N816)</f>
        <v>0</v>
      </c>
      <c r="O817" s="91"/>
    </row>
    <row r="818" spans="1:16" x14ac:dyDescent="0.25">
      <c r="B818" s="70" t="s">
        <v>173</v>
      </c>
      <c r="C818" s="38"/>
      <c r="D818" s="76"/>
      <c r="E818" s="76"/>
      <c r="F818" s="77"/>
      <c r="G818" s="78"/>
      <c r="H818" s="90"/>
      <c r="I818" s="84"/>
      <c r="J818" s="84"/>
      <c r="K818" s="90"/>
      <c r="M818" s="69">
        <f>+H818</f>
        <v>0</v>
      </c>
      <c r="N818" s="69">
        <f>+K818</f>
        <v>0</v>
      </c>
    </row>
    <row r="819" spans="1:16" x14ac:dyDescent="0.25">
      <c r="B819" s="70" t="s">
        <v>39</v>
      </c>
      <c r="C819" s="71"/>
      <c r="D819" s="71"/>
      <c r="E819" s="71"/>
      <c r="F819" s="72"/>
      <c r="G819" s="69"/>
      <c r="H819" s="75">
        <f>+IF(C818="SI",H818+H817,H817)</f>
        <v>0</v>
      </c>
      <c r="I819" s="69"/>
      <c r="J819" s="69"/>
      <c r="K819" s="75">
        <f>+IF(C818="SI",K818+K817,K817)</f>
        <v>0</v>
      </c>
      <c r="M819" s="75">
        <f>+M818+M817</f>
        <v>0</v>
      </c>
      <c r="N819" s="75">
        <f>+N818+N817</f>
        <v>0</v>
      </c>
      <c r="O819" s="92">
        <f>+N819+M819</f>
        <v>0</v>
      </c>
    </row>
    <row r="820" spans="1:16" x14ac:dyDescent="0.25">
      <c r="H820" s="85"/>
    </row>
    <row r="821" spans="1:16" x14ac:dyDescent="0.25">
      <c r="H821" s="86"/>
    </row>
    <row r="822" spans="1:16" ht="18.75" x14ac:dyDescent="0.3">
      <c r="B822" s="49" t="s">
        <v>44</v>
      </c>
    </row>
    <row r="823" spans="1:16" x14ac:dyDescent="0.25">
      <c r="B823" s="15"/>
    </row>
    <row r="824" spans="1:16" s="148" customFormat="1" ht="75" customHeight="1" x14ac:dyDescent="0.25">
      <c r="B824" s="174" t="s">
        <v>254</v>
      </c>
      <c r="C824" s="174"/>
      <c r="D824" s="174"/>
      <c r="E824" s="174"/>
      <c r="F824" s="174"/>
      <c r="G824" s="174"/>
      <c r="H824" s="174"/>
      <c r="I824" s="174"/>
      <c r="P824" s="53"/>
    </row>
    <row r="826" spans="1:16" ht="47.25" x14ac:dyDescent="0.25">
      <c r="B826" s="55" t="s">
        <v>14</v>
      </c>
      <c r="C826" s="147" t="s">
        <v>45</v>
      </c>
      <c r="D826" s="147" t="s">
        <v>46</v>
      </c>
      <c r="E826" s="56" t="s">
        <v>47</v>
      </c>
      <c r="F826" s="147" t="s">
        <v>48</v>
      </c>
      <c r="G826" s="56" t="s">
        <v>49</v>
      </c>
      <c r="H826" s="147" t="s">
        <v>51</v>
      </c>
      <c r="I826" s="147" t="s">
        <v>50</v>
      </c>
    </row>
    <row r="827" spans="1:16" x14ac:dyDescent="0.25">
      <c r="A827" s="16">
        <v>1</v>
      </c>
      <c r="B827" s="76" t="str">
        <f t="shared" ref="B827:B846" si="58">+IF(B12=0,"",B12)</f>
        <v/>
      </c>
      <c r="C827" s="25"/>
      <c r="D827" s="25"/>
      <c r="E827" s="87" t="str">
        <f>+IF(B827="","",C827/D827)</f>
        <v/>
      </c>
      <c r="F827" s="25"/>
      <c r="G827" s="25"/>
      <c r="H827" s="88" t="str">
        <f t="shared" ref="H827:H846" si="59">+IF(B827="","",F827/G827)</f>
        <v/>
      </c>
      <c r="I827" s="21"/>
    </row>
    <row r="828" spans="1:16" x14ac:dyDescent="0.25">
      <c r="A828" s="16">
        <v>2</v>
      </c>
      <c r="B828" s="76" t="str">
        <f t="shared" si="58"/>
        <v/>
      </c>
      <c r="C828" s="25"/>
      <c r="D828" s="25"/>
      <c r="E828" s="87" t="str">
        <f t="shared" ref="E828:E836" si="60">+IF(B828="","",C828/D828)</f>
        <v/>
      </c>
      <c r="F828" s="25"/>
      <c r="G828" s="25"/>
      <c r="H828" s="88" t="str">
        <f t="shared" si="59"/>
        <v/>
      </c>
      <c r="I828" s="21"/>
    </row>
    <row r="829" spans="1:16" x14ac:dyDescent="0.25">
      <c r="A829" s="16">
        <v>3</v>
      </c>
      <c r="B829" s="76" t="str">
        <f t="shared" si="58"/>
        <v/>
      </c>
      <c r="C829" s="25"/>
      <c r="D829" s="25"/>
      <c r="E829" s="87" t="str">
        <f t="shared" si="60"/>
        <v/>
      </c>
      <c r="F829" s="25"/>
      <c r="G829" s="25"/>
      <c r="H829" s="76" t="str">
        <f t="shared" si="59"/>
        <v/>
      </c>
      <c r="I829" s="21"/>
    </row>
    <row r="830" spans="1:16" x14ac:dyDescent="0.25">
      <c r="A830" s="16">
        <v>4</v>
      </c>
      <c r="B830" s="76" t="str">
        <f t="shared" si="58"/>
        <v/>
      </c>
      <c r="C830" s="25"/>
      <c r="D830" s="25"/>
      <c r="E830" s="87" t="str">
        <f t="shared" si="60"/>
        <v/>
      </c>
      <c r="F830" s="25"/>
      <c r="G830" s="25"/>
      <c r="H830" s="76" t="str">
        <f t="shared" si="59"/>
        <v/>
      </c>
      <c r="I830" s="21"/>
    </row>
    <row r="831" spans="1:16" x14ac:dyDescent="0.25">
      <c r="A831" s="16">
        <v>5</v>
      </c>
      <c r="B831" s="76" t="str">
        <f t="shared" si="58"/>
        <v/>
      </c>
      <c r="C831" s="25"/>
      <c r="D831" s="25"/>
      <c r="E831" s="87" t="str">
        <f t="shared" si="60"/>
        <v/>
      </c>
      <c r="F831" s="25"/>
      <c r="G831" s="25"/>
      <c r="H831" s="76" t="str">
        <f t="shared" si="59"/>
        <v/>
      </c>
      <c r="I831" s="21"/>
    </row>
    <row r="832" spans="1:16" x14ac:dyDescent="0.25">
      <c r="A832" s="16">
        <v>6</v>
      </c>
      <c r="B832" s="76" t="str">
        <f t="shared" si="58"/>
        <v/>
      </c>
      <c r="C832" s="25"/>
      <c r="D832" s="25"/>
      <c r="E832" s="87" t="str">
        <f t="shared" si="60"/>
        <v/>
      </c>
      <c r="F832" s="25"/>
      <c r="G832" s="25"/>
      <c r="H832" s="76" t="str">
        <f t="shared" si="59"/>
        <v/>
      </c>
      <c r="I832" s="21"/>
    </row>
    <row r="833" spans="1:9" x14ac:dyDescent="0.25">
      <c r="A833" s="16">
        <v>7</v>
      </c>
      <c r="B833" s="76" t="str">
        <f t="shared" si="58"/>
        <v/>
      </c>
      <c r="C833" s="25"/>
      <c r="D833" s="25"/>
      <c r="E833" s="87" t="str">
        <f t="shared" si="60"/>
        <v/>
      </c>
      <c r="F833" s="25"/>
      <c r="G833" s="25"/>
      <c r="H833" s="76" t="str">
        <f t="shared" si="59"/>
        <v/>
      </c>
      <c r="I833" s="21"/>
    </row>
    <row r="834" spans="1:9" x14ac:dyDescent="0.25">
      <c r="A834" s="16">
        <v>8</v>
      </c>
      <c r="B834" s="76" t="str">
        <f t="shared" si="58"/>
        <v/>
      </c>
      <c r="C834" s="25"/>
      <c r="D834" s="25"/>
      <c r="E834" s="87" t="str">
        <f t="shared" si="60"/>
        <v/>
      </c>
      <c r="F834" s="25"/>
      <c r="G834" s="25"/>
      <c r="H834" s="76" t="str">
        <f t="shared" si="59"/>
        <v/>
      </c>
      <c r="I834" s="21"/>
    </row>
    <row r="835" spans="1:9" x14ac:dyDescent="0.25">
      <c r="A835" s="16">
        <v>9</v>
      </c>
      <c r="B835" s="76" t="str">
        <f t="shared" si="58"/>
        <v/>
      </c>
      <c r="C835" s="25"/>
      <c r="D835" s="25"/>
      <c r="E835" s="87" t="str">
        <f t="shared" si="60"/>
        <v/>
      </c>
      <c r="F835" s="25"/>
      <c r="G835" s="25"/>
      <c r="H835" s="76" t="str">
        <f t="shared" si="59"/>
        <v/>
      </c>
      <c r="I835" s="21"/>
    </row>
    <row r="836" spans="1:9" x14ac:dyDescent="0.25">
      <c r="A836" s="16">
        <v>10</v>
      </c>
      <c r="B836" s="76" t="str">
        <f t="shared" si="58"/>
        <v/>
      </c>
      <c r="C836" s="25"/>
      <c r="D836" s="25"/>
      <c r="E836" s="87" t="str">
        <f t="shared" si="60"/>
        <v/>
      </c>
      <c r="F836" s="25"/>
      <c r="G836" s="25"/>
      <c r="H836" s="76" t="str">
        <f t="shared" si="59"/>
        <v/>
      </c>
      <c r="I836" s="21"/>
    </row>
    <row r="837" spans="1:9" x14ac:dyDescent="0.25">
      <c r="A837" s="16">
        <v>11</v>
      </c>
      <c r="B837" s="76" t="str">
        <f t="shared" si="58"/>
        <v/>
      </c>
      <c r="C837" s="25"/>
      <c r="D837" s="25"/>
      <c r="E837" s="87" t="str">
        <f>+IF(B837="","",C837/D837)</f>
        <v/>
      </c>
      <c r="F837" s="25"/>
      <c r="G837" s="25"/>
      <c r="H837" s="88" t="str">
        <f t="shared" si="59"/>
        <v/>
      </c>
      <c r="I837" s="21"/>
    </row>
    <row r="838" spans="1:9" x14ac:dyDescent="0.25">
      <c r="A838" s="16">
        <v>12</v>
      </c>
      <c r="B838" s="76" t="str">
        <f t="shared" si="58"/>
        <v/>
      </c>
      <c r="C838" s="25"/>
      <c r="D838" s="25"/>
      <c r="E838" s="87" t="str">
        <f t="shared" ref="E838:E846" si="61">+IF(B838="","",C838/D838)</f>
        <v/>
      </c>
      <c r="F838" s="25"/>
      <c r="G838" s="25"/>
      <c r="H838" s="88" t="str">
        <f t="shared" si="59"/>
        <v/>
      </c>
      <c r="I838" s="21"/>
    </row>
    <row r="839" spans="1:9" x14ac:dyDescent="0.25">
      <c r="A839" s="16">
        <v>13</v>
      </c>
      <c r="B839" s="76" t="str">
        <f t="shared" si="58"/>
        <v/>
      </c>
      <c r="C839" s="25"/>
      <c r="D839" s="25"/>
      <c r="E839" s="87" t="str">
        <f t="shared" si="61"/>
        <v/>
      </c>
      <c r="F839" s="25"/>
      <c r="G839" s="25"/>
      <c r="H839" s="76" t="str">
        <f t="shared" si="59"/>
        <v/>
      </c>
      <c r="I839" s="21"/>
    </row>
    <row r="840" spans="1:9" x14ac:dyDescent="0.25">
      <c r="A840" s="16">
        <v>14</v>
      </c>
      <c r="B840" s="76" t="str">
        <f t="shared" si="58"/>
        <v/>
      </c>
      <c r="C840" s="25"/>
      <c r="D840" s="25"/>
      <c r="E840" s="87" t="str">
        <f t="shared" si="61"/>
        <v/>
      </c>
      <c r="F840" s="25"/>
      <c r="G840" s="25"/>
      <c r="H840" s="76" t="str">
        <f t="shared" si="59"/>
        <v/>
      </c>
      <c r="I840" s="21"/>
    </row>
    <row r="841" spans="1:9" x14ac:dyDescent="0.25">
      <c r="A841" s="16">
        <v>15</v>
      </c>
      <c r="B841" s="76" t="str">
        <f t="shared" si="58"/>
        <v/>
      </c>
      <c r="C841" s="25"/>
      <c r="D841" s="25"/>
      <c r="E841" s="87" t="str">
        <f t="shared" si="61"/>
        <v/>
      </c>
      <c r="F841" s="25"/>
      <c r="G841" s="25"/>
      <c r="H841" s="76" t="str">
        <f t="shared" si="59"/>
        <v/>
      </c>
      <c r="I841" s="21"/>
    </row>
    <row r="842" spans="1:9" x14ac:dyDescent="0.25">
      <c r="A842" s="16">
        <v>16</v>
      </c>
      <c r="B842" s="76" t="str">
        <f t="shared" si="58"/>
        <v/>
      </c>
      <c r="C842" s="25"/>
      <c r="D842" s="25"/>
      <c r="E842" s="87" t="str">
        <f t="shared" si="61"/>
        <v/>
      </c>
      <c r="F842" s="25"/>
      <c r="G842" s="25"/>
      <c r="H842" s="76" t="str">
        <f t="shared" si="59"/>
        <v/>
      </c>
      <c r="I842" s="21"/>
    </row>
    <row r="843" spans="1:9" x14ac:dyDescent="0.25">
      <c r="A843" s="16">
        <v>17</v>
      </c>
      <c r="B843" s="76" t="str">
        <f t="shared" si="58"/>
        <v/>
      </c>
      <c r="C843" s="25"/>
      <c r="D843" s="25"/>
      <c r="E843" s="87" t="str">
        <f t="shared" si="61"/>
        <v/>
      </c>
      <c r="F843" s="25"/>
      <c r="G843" s="25"/>
      <c r="H843" s="76" t="str">
        <f t="shared" si="59"/>
        <v/>
      </c>
      <c r="I843" s="21"/>
    </row>
    <row r="844" spans="1:9" x14ac:dyDescent="0.25">
      <c r="A844" s="16">
        <v>18</v>
      </c>
      <c r="B844" s="76" t="str">
        <f t="shared" si="58"/>
        <v/>
      </c>
      <c r="C844" s="25"/>
      <c r="D844" s="25"/>
      <c r="E844" s="87" t="str">
        <f t="shared" si="61"/>
        <v/>
      </c>
      <c r="F844" s="25"/>
      <c r="G844" s="25"/>
      <c r="H844" s="76" t="str">
        <f t="shared" si="59"/>
        <v/>
      </c>
      <c r="I844" s="21"/>
    </row>
    <row r="845" spans="1:9" x14ac:dyDescent="0.25">
      <c r="A845" s="16">
        <v>19</v>
      </c>
      <c r="B845" s="76" t="str">
        <f t="shared" si="58"/>
        <v/>
      </c>
      <c r="C845" s="25"/>
      <c r="D845" s="25"/>
      <c r="E845" s="87" t="str">
        <f t="shared" si="61"/>
        <v/>
      </c>
      <c r="F845" s="25"/>
      <c r="G845" s="25"/>
      <c r="H845" s="76" t="str">
        <f t="shared" si="59"/>
        <v/>
      </c>
      <c r="I845" s="21"/>
    </row>
    <row r="846" spans="1:9" x14ac:dyDescent="0.25">
      <c r="A846" s="16">
        <v>20</v>
      </c>
      <c r="B846" s="76" t="str">
        <f t="shared" si="58"/>
        <v/>
      </c>
      <c r="C846" s="25"/>
      <c r="D846" s="25"/>
      <c r="E846" s="87" t="str">
        <f t="shared" si="61"/>
        <v/>
      </c>
      <c r="F846" s="25"/>
      <c r="G846" s="25"/>
      <c r="H846" s="76" t="str">
        <f t="shared" si="59"/>
        <v/>
      </c>
      <c r="I846" s="21"/>
    </row>
    <row r="847" spans="1:9" x14ac:dyDescent="0.25">
      <c r="E847" s="89"/>
    </row>
  </sheetData>
  <sheetProtection sheet="1" selectLockedCells="1"/>
  <mergeCells count="10">
    <mergeCell ref="B35:D35"/>
    <mergeCell ref="B9:E9"/>
    <mergeCell ref="B325:G325"/>
    <mergeCell ref="B408:G408"/>
    <mergeCell ref="B824:I824"/>
    <mergeCell ref="B604:I604"/>
    <mergeCell ref="B496:I496"/>
    <mergeCell ref="B494:I494"/>
    <mergeCell ref="B714:K714"/>
    <mergeCell ref="B241:E241"/>
  </mergeCells>
  <pageMargins left="0.75" right="0.75" top="1" bottom="1"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502"/>
  <sheetViews>
    <sheetView zoomScale="55" zoomScaleNormal="55" workbookViewId="0">
      <selection activeCell="H898" sqref="H898"/>
    </sheetView>
  </sheetViews>
  <sheetFormatPr baseColWidth="10" defaultColWidth="11.25" defaultRowHeight="15.75" x14ac:dyDescent="0.25"/>
  <cols>
    <col min="1" max="1" width="4.875" style="16" bestFit="1" customWidth="1"/>
    <col min="2" max="2" width="59.5" style="16" customWidth="1"/>
    <col min="3" max="3" width="25.625" style="50" bestFit="1" customWidth="1"/>
    <col min="4" max="4" width="39.625" style="50" bestFit="1" customWidth="1"/>
    <col min="5" max="5" width="37.875" style="50" bestFit="1" customWidth="1"/>
    <col min="6" max="6" width="37.375" style="50" customWidth="1"/>
    <col min="7" max="7" width="35.25" style="16" customWidth="1"/>
    <col min="8" max="8" width="38.25" style="16" customWidth="1"/>
    <col min="9" max="9" width="33.875" style="16" customWidth="1"/>
    <col min="10" max="10" width="30.75" style="16" customWidth="1"/>
    <col min="11" max="11" width="32.25" style="16" bestFit="1" customWidth="1"/>
    <col min="12" max="13" width="15" style="16" customWidth="1"/>
    <col min="14" max="14" width="17" style="16" bestFit="1" customWidth="1"/>
    <col min="15" max="15" width="16" style="16" bestFit="1" customWidth="1"/>
    <col min="16" max="16" width="11.125" style="16" customWidth="1"/>
    <col min="17" max="16384" width="11.25" style="16"/>
  </cols>
  <sheetData>
    <row r="2" spans="1:6" ht="18.75" x14ac:dyDescent="0.3">
      <c r="B2" s="49" t="s">
        <v>52</v>
      </c>
    </row>
    <row r="4" spans="1:6" s="148" customFormat="1" ht="48.95" customHeight="1" x14ac:dyDescent="0.25">
      <c r="B4" s="176" t="s">
        <v>56</v>
      </c>
      <c r="C4" s="176"/>
      <c r="D4" s="176"/>
      <c r="E4" s="176"/>
      <c r="F4" s="176"/>
    </row>
    <row r="6" spans="1:6" ht="47.25" x14ac:dyDescent="0.25">
      <c r="B6" s="56" t="s">
        <v>53</v>
      </c>
      <c r="C6" s="147" t="s">
        <v>203</v>
      </c>
      <c r="D6" s="147" t="s">
        <v>54</v>
      </c>
      <c r="E6" s="147" t="s">
        <v>174</v>
      </c>
      <c r="F6" s="147" t="s">
        <v>55</v>
      </c>
    </row>
    <row r="7" spans="1:6" x14ac:dyDescent="0.25">
      <c r="A7" s="16">
        <v>1</v>
      </c>
      <c r="B7" s="95" t="str">
        <f>+IF('B - DATOS CONTRATO GESTIÓN'!C244="","",'B - DATOS CONTRATO GESTIÓN'!C244)</f>
        <v/>
      </c>
      <c r="C7" s="68" t="str">
        <f>+IF(B7="","",'B - DATOS CONTRATO GESTIÓN'!O244)</f>
        <v/>
      </c>
      <c r="D7" s="67" t="str">
        <f>+IF(B7="","",'B - DATOS CONTRATO GESTIÓN'!M244)</f>
        <v/>
      </c>
      <c r="E7" s="20"/>
      <c r="F7" s="96" t="str">
        <f>+IF(B7="","",(C7/100)*D7*E7)</f>
        <v/>
      </c>
    </row>
    <row r="8" spans="1:6" x14ac:dyDescent="0.25">
      <c r="A8" s="16">
        <v>2</v>
      </c>
      <c r="B8" s="95" t="str">
        <f>+IF('B - DATOS CONTRATO GESTIÓN'!C245="","",'B - DATOS CONTRATO GESTIÓN'!C245)</f>
        <v/>
      </c>
      <c r="C8" s="68" t="str">
        <f>+IF(B8="","",'B - DATOS CONTRATO GESTIÓN'!O245)</f>
        <v/>
      </c>
      <c r="D8" s="67" t="str">
        <f>+IF(B8="","",'B - DATOS CONTRATO GESTIÓN'!M245)</f>
        <v/>
      </c>
      <c r="E8" s="20"/>
      <c r="F8" s="96" t="str">
        <f t="shared" ref="F8:F16" si="0">+IF(B8="","",(C8/100)*D8*E8)</f>
        <v/>
      </c>
    </row>
    <row r="9" spans="1:6" x14ac:dyDescent="0.25">
      <c r="A9" s="16">
        <v>3</v>
      </c>
      <c r="B9" s="95" t="str">
        <f>+IF('B - DATOS CONTRATO GESTIÓN'!C246="","",'B - DATOS CONTRATO GESTIÓN'!C246)</f>
        <v/>
      </c>
      <c r="C9" s="68" t="str">
        <f>+IF(B9="","",'B - DATOS CONTRATO GESTIÓN'!O246)</f>
        <v/>
      </c>
      <c r="D9" s="67" t="str">
        <f>+IF(B9="","",'B - DATOS CONTRATO GESTIÓN'!M246)</f>
        <v/>
      </c>
      <c r="E9" s="20"/>
      <c r="F9" s="96" t="str">
        <f t="shared" si="0"/>
        <v/>
      </c>
    </row>
    <row r="10" spans="1:6" x14ac:dyDescent="0.25">
      <c r="A10" s="16">
        <v>4</v>
      </c>
      <c r="B10" s="95" t="str">
        <f>+IF('B - DATOS CONTRATO GESTIÓN'!C247="","",'B - DATOS CONTRATO GESTIÓN'!C247)</f>
        <v/>
      </c>
      <c r="C10" s="68" t="str">
        <f>+IF(B10="","",'B - DATOS CONTRATO GESTIÓN'!O247)</f>
        <v/>
      </c>
      <c r="D10" s="67" t="str">
        <f>+IF(B10="","",'B - DATOS CONTRATO GESTIÓN'!M247)</f>
        <v/>
      </c>
      <c r="E10" s="20"/>
      <c r="F10" s="96" t="str">
        <f t="shared" si="0"/>
        <v/>
      </c>
    </row>
    <row r="11" spans="1:6" x14ac:dyDescent="0.25">
      <c r="A11" s="16">
        <v>5</v>
      </c>
      <c r="B11" s="95" t="str">
        <f>+IF('B - DATOS CONTRATO GESTIÓN'!C248="","",'B - DATOS CONTRATO GESTIÓN'!C248)</f>
        <v/>
      </c>
      <c r="C11" s="68" t="str">
        <f>+IF(B11="","",'B - DATOS CONTRATO GESTIÓN'!O248)</f>
        <v/>
      </c>
      <c r="D11" s="67" t="str">
        <f>+IF(B11="","",'B - DATOS CONTRATO GESTIÓN'!M248)</f>
        <v/>
      </c>
      <c r="E11" s="20"/>
      <c r="F11" s="96" t="str">
        <f t="shared" si="0"/>
        <v/>
      </c>
    </row>
    <row r="12" spans="1:6" x14ac:dyDescent="0.25">
      <c r="A12" s="16">
        <v>6</v>
      </c>
      <c r="B12" s="95" t="str">
        <f>+IF('B - DATOS CONTRATO GESTIÓN'!C249="","",'B - DATOS CONTRATO GESTIÓN'!C249)</f>
        <v/>
      </c>
      <c r="C12" s="68" t="str">
        <f>+IF(B12="","",'B - DATOS CONTRATO GESTIÓN'!O249)</f>
        <v/>
      </c>
      <c r="D12" s="67" t="str">
        <f>+IF(B12="","",'B - DATOS CONTRATO GESTIÓN'!M249)</f>
        <v/>
      </c>
      <c r="E12" s="20"/>
      <c r="F12" s="96" t="str">
        <f t="shared" si="0"/>
        <v/>
      </c>
    </row>
    <row r="13" spans="1:6" x14ac:dyDescent="0.25">
      <c r="A13" s="16">
        <v>7</v>
      </c>
      <c r="B13" s="95" t="str">
        <f>+IF('B - DATOS CONTRATO GESTIÓN'!C250="","",'B - DATOS CONTRATO GESTIÓN'!C250)</f>
        <v/>
      </c>
      <c r="C13" s="68" t="str">
        <f>+IF(B13="","",'B - DATOS CONTRATO GESTIÓN'!O250)</f>
        <v/>
      </c>
      <c r="D13" s="67" t="str">
        <f>+IF(B13="","",'B - DATOS CONTRATO GESTIÓN'!M250)</f>
        <v/>
      </c>
      <c r="E13" s="20"/>
      <c r="F13" s="96" t="str">
        <f t="shared" si="0"/>
        <v/>
      </c>
    </row>
    <row r="14" spans="1:6" x14ac:dyDescent="0.25">
      <c r="A14" s="16">
        <v>8</v>
      </c>
      <c r="B14" s="95" t="str">
        <f>+IF('B - DATOS CONTRATO GESTIÓN'!C251="","",'B - DATOS CONTRATO GESTIÓN'!C251)</f>
        <v/>
      </c>
      <c r="C14" s="68" t="str">
        <f>+IF(B14="","",'B - DATOS CONTRATO GESTIÓN'!O251)</f>
        <v/>
      </c>
      <c r="D14" s="67" t="str">
        <f>+IF(B14="","",'B - DATOS CONTRATO GESTIÓN'!M251)</f>
        <v/>
      </c>
      <c r="E14" s="20"/>
      <c r="F14" s="96" t="str">
        <f t="shared" si="0"/>
        <v/>
      </c>
    </row>
    <row r="15" spans="1:6" x14ac:dyDescent="0.25">
      <c r="A15" s="16">
        <v>9</v>
      </c>
      <c r="B15" s="95" t="str">
        <f>+IF('B - DATOS CONTRATO GESTIÓN'!C252="","",'B - DATOS CONTRATO GESTIÓN'!C252)</f>
        <v/>
      </c>
      <c r="C15" s="68" t="str">
        <f>+IF(B15="","",'B - DATOS CONTRATO GESTIÓN'!O252)</f>
        <v/>
      </c>
      <c r="D15" s="67" t="str">
        <f>+IF(B15="","",'B - DATOS CONTRATO GESTIÓN'!M252)</f>
        <v/>
      </c>
      <c r="E15" s="20"/>
      <c r="F15" s="96" t="str">
        <f t="shared" si="0"/>
        <v/>
      </c>
    </row>
    <row r="16" spans="1:6" x14ac:dyDescent="0.25">
      <c r="A16" s="16">
        <v>10</v>
      </c>
      <c r="B16" s="95" t="str">
        <f>+IF('B - DATOS CONTRATO GESTIÓN'!C253="","",'B - DATOS CONTRATO GESTIÓN'!C253)</f>
        <v/>
      </c>
      <c r="C16" s="68" t="str">
        <f>+IF(B16="","",'B - DATOS CONTRATO GESTIÓN'!O253)</f>
        <v/>
      </c>
      <c r="D16" s="67" t="str">
        <f>+IF(B16="","",'B - DATOS CONTRATO GESTIÓN'!M253)</f>
        <v/>
      </c>
      <c r="E16" s="20"/>
      <c r="F16" s="96" t="str">
        <f t="shared" si="0"/>
        <v/>
      </c>
    </row>
    <row r="17" spans="1:6" x14ac:dyDescent="0.25">
      <c r="A17" s="16">
        <v>11</v>
      </c>
      <c r="B17" s="95" t="str">
        <f>+IF('B - DATOS CONTRATO GESTIÓN'!C254="","",'B - DATOS CONTRATO GESTIÓN'!C254)</f>
        <v/>
      </c>
      <c r="C17" s="68" t="str">
        <f>+IF(B17="","",'B - DATOS CONTRATO GESTIÓN'!O254)</f>
        <v/>
      </c>
      <c r="D17" s="67" t="str">
        <f>+IF(B17="","",'B - DATOS CONTRATO GESTIÓN'!M254)</f>
        <v/>
      </c>
      <c r="E17" s="20"/>
      <c r="F17" s="96" t="str">
        <f>+IF(B17="","",(C17/100)*D17*E17)</f>
        <v/>
      </c>
    </row>
    <row r="18" spans="1:6" x14ac:dyDescent="0.25">
      <c r="A18" s="16">
        <v>12</v>
      </c>
      <c r="B18" s="95" t="str">
        <f>+IF('B - DATOS CONTRATO GESTIÓN'!C255="","",'B - DATOS CONTRATO GESTIÓN'!C255)</f>
        <v/>
      </c>
      <c r="C18" s="68" t="str">
        <f>+IF(B18="","",'B - DATOS CONTRATO GESTIÓN'!O255)</f>
        <v/>
      </c>
      <c r="D18" s="67" t="str">
        <f>+IF(B18="","",'B - DATOS CONTRATO GESTIÓN'!M255)</f>
        <v/>
      </c>
      <c r="E18" s="20"/>
      <c r="F18" s="96" t="str">
        <f t="shared" ref="F18:F26" si="1">+IF(B18="","",(C18/100)*D18*E18)</f>
        <v/>
      </c>
    </row>
    <row r="19" spans="1:6" x14ac:dyDescent="0.25">
      <c r="A19" s="16">
        <v>13</v>
      </c>
      <c r="B19" s="95" t="str">
        <f>+IF('B - DATOS CONTRATO GESTIÓN'!C256="","",'B - DATOS CONTRATO GESTIÓN'!C256)</f>
        <v/>
      </c>
      <c r="C19" s="68" t="str">
        <f>+IF(B19="","",'B - DATOS CONTRATO GESTIÓN'!O256)</f>
        <v/>
      </c>
      <c r="D19" s="67" t="str">
        <f>+IF(B19="","",'B - DATOS CONTRATO GESTIÓN'!M256)</f>
        <v/>
      </c>
      <c r="E19" s="20"/>
      <c r="F19" s="96" t="str">
        <f t="shared" si="1"/>
        <v/>
      </c>
    </row>
    <row r="20" spans="1:6" x14ac:dyDescent="0.25">
      <c r="A20" s="16">
        <v>14</v>
      </c>
      <c r="B20" s="95" t="str">
        <f>+IF('B - DATOS CONTRATO GESTIÓN'!C257="","",'B - DATOS CONTRATO GESTIÓN'!C257)</f>
        <v/>
      </c>
      <c r="C20" s="68" t="str">
        <f>+IF(B20="","",'B - DATOS CONTRATO GESTIÓN'!O257)</f>
        <v/>
      </c>
      <c r="D20" s="67" t="str">
        <f>+IF(B20="","",'B - DATOS CONTRATO GESTIÓN'!M257)</f>
        <v/>
      </c>
      <c r="E20" s="20"/>
      <c r="F20" s="96" t="str">
        <f t="shared" si="1"/>
        <v/>
      </c>
    </row>
    <row r="21" spans="1:6" x14ac:dyDescent="0.25">
      <c r="A21" s="16">
        <v>15</v>
      </c>
      <c r="B21" s="95" t="str">
        <f>+IF('B - DATOS CONTRATO GESTIÓN'!C258="","",'B - DATOS CONTRATO GESTIÓN'!C258)</f>
        <v/>
      </c>
      <c r="C21" s="68" t="str">
        <f>+IF(B21="","",'B - DATOS CONTRATO GESTIÓN'!O258)</f>
        <v/>
      </c>
      <c r="D21" s="67" t="str">
        <f>+IF(B21="","",'B - DATOS CONTRATO GESTIÓN'!M258)</f>
        <v/>
      </c>
      <c r="E21" s="20"/>
      <c r="F21" s="96" t="str">
        <f t="shared" si="1"/>
        <v/>
      </c>
    </row>
    <row r="22" spans="1:6" x14ac:dyDescent="0.25">
      <c r="A22" s="16">
        <v>16</v>
      </c>
      <c r="B22" s="95" t="str">
        <f>+IF('B - DATOS CONTRATO GESTIÓN'!C259="","",'B - DATOS CONTRATO GESTIÓN'!C259)</f>
        <v/>
      </c>
      <c r="C22" s="68" t="str">
        <f>+IF(B22="","",'B - DATOS CONTRATO GESTIÓN'!O259)</f>
        <v/>
      </c>
      <c r="D22" s="67" t="str">
        <f>+IF(B22="","",'B - DATOS CONTRATO GESTIÓN'!M259)</f>
        <v/>
      </c>
      <c r="E22" s="20"/>
      <c r="F22" s="96" t="str">
        <f t="shared" si="1"/>
        <v/>
      </c>
    </row>
    <row r="23" spans="1:6" x14ac:dyDescent="0.25">
      <c r="A23" s="16">
        <v>17</v>
      </c>
      <c r="B23" s="95" t="str">
        <f>+IF('B - DATOS CONTRATO GESTIÓN'!C260="","",'B - DATOS CONTRATO GESTIÓN'!C260)</f>
        <v/>
      </c>
      <c r="C23" s="68" t="str">
        <f>+IF(B23="","",'B - DATOS CONTRATO GESTIÓN'!O260)</f>
        <v/>
      </c>
      <c r="D23" s="67" t="str">
        <f>+IF(B23="","",'B - DATOS CONTRATO GESTIÓN'!M260)</f>
        <v/>
      </c>
      <c r="E23" s="20"/>
      <c r="F23" s="96" t="str">
        <f t="shared" si="1"/>
        <v/>
      </c>
    </row>
    <row r="24" spans="1:6" x14ac:dyDescent="0.25">
      <c r="A24" s="16">
        <v>18</v>
      </c>
      <c r="B24" s="95" t="str">
        <f>+IF('B - DATOS CONTRATO GESTIÓN'!C261="","",'B - DATOS CONTRATO GESTIÓN'!C261)</f>
        <v/>
      </c>
      <c r="C24" s="68" t="str">
        <f>+IF(B24="","",'B - DATOS CONTRATO GESTIÓN'!O261)</f>
        <v/>
      </c>
      <c r="D24" s="67" t="str">
        <f>+IF(B24="","",'B - DATOS CONTRATO GESTIÓN'!M261)</f>
        <v/>
      </c>
      <c r="E24" s="20"/>
      <c r="F24" s="96" t="str">
        <f t="shared" si="1"/>
        <v/>
      </c>
    </row>
    <row r="25" spans="1:6" x14ac:dyDescent="0.25">
      <c r="A25" s="16">
        <v>19</v>
      </c>
      <c r="B25" s="95" t="str">
        <f>+IF('B - DATOS CONTRATO GESTIÓN'!C262="","",'B - DATOS CONTRATO GESTIÓN'!C262)</f>
        <v/>
      </c>
      <c r="C25" s="68" t="str">
        <f>+IF(B25="","",'B - DATOS CONTRATO GESTIÓN'!O262)</f>
        <v/>
      </c>
      <c r="D25" s="67" t="str">
        <f>+IF(B25="","",'B - DATOS CONTRATO GESTIÓN'!M262)</f>
        <v/>
      </c>
      <c r="E25" s="20"/>
      <c r="F25" s="96" t="str">
        <f t="shared" si="1"/>
        <v/>
      </c>
    </row>
    <row r="26" spans="1:6" x14ac:dyDescent="0.25">
      <c r="A26" s="16">
        <v>20</v>
      </c>
      <c r="B26" s="95" t="str">
        <f>+IF('B - DATOS CONTRATO GESTIÓN'!C263="","",'B - DATOS CONTRATO GESTIÓN'!C263)</f>
        <v/>
      </c>
      <c r="C26" s="68" t="str">
        <f>+IF(B26="","",'B - DATOS CONTRATO GESTIÓN'!O263)</f>
        <v/>
      </c>
      <c r="D26" s="67" t="str">
        <f>+IF(B26="","",'B - DATOS CONTRATO GESTIÓN'!M263)</f>
        <v/>
      </c>
      <c r="E26" s="20"/>
      <c r="F26" s="96" t="str">
        <f t="shared" si="1"/>
        <v/>
      </c>
    </row>
    <row r="27" spans="1:6" x14ac:dyDescent="0.25">
      <c r="A27" s="16">
        <v>21</v>
      </c>
      <c r="B27" s="95" t="str">
        <f>+IF('B - DATOS CONTRATO GESTIÓN'!C264="","",'B - DATOS CONTRATO GESTIÓN'!C264)</f>
        <v/>
      </c>
      <c r="C27" s="68" t="str">
        <f>+IF(B27="","",'B - DATOS CONTRATO GESTIÓN'!O264)</f>
        <v/>
      </c>
      <c r="D27" s="67" t="str">
        <f>+IF(B27="","",'B - DATOS CONTRATO GESTIÓN'!M264)</f>
        <v/>
      </c>
      <c r="E27" s="20"/>
      <c r="F27" s="96" t="str">
        <f>+IF(B27="","",(C27/100)*D27*E27)</f>
        <v/>
      </c>
    </row>
    <row r="28" spans="1:6" x14ac:dyDescent="0.25">
      <c r="A28" s="16">
        <v>22</v>
      </c>
      <c r="B28" s="95" t="str">
        <f>+IF('B - DATOS CONTRATO GESTIÓN'!C265="","",'B - DATOS CONTRATO GESTIÓN'!C265)</f>
        <v/>
      </c>
      <c r="C28" s="68" t="str">
        <f>+IF(B28="","",'B - DATOS CONTRATO GESTIÓN'!O265)</f>
        <v/>
      </c>
      <c r="D28" s="67" t="str">
        <f>+IF(B28="","",'B - DATOS CONTRATO GESTIÓN'!M265)</f>
        <v/>
      </c>
      <c r="E28" s="20"/>
      <c r="F28" s="96" t="str">
        <f t="shared" ref="F28:F36" si="2">+IF(B28="","",(C28/100)*D28*E28)</f>
        <v/>
      </c>
    </row>
    <row r="29" spans="1:6" x14ac:dyDescent="0.25">
      <c r="A29" s="16">
        <v>23</v>
      </c>
      <c r="B29" s="95" t="str">
        <f>+IF('B - DATOS CONTRATO GESTIÓN'!C266="","",'B - DATOS CONTRATO GESTIÓN'!C266)</f>
        <v/>
      </c>
      <c r="C29" s="68" t="str">
        <f>+IF(B29="","",'B - DATOS CONTRATO GESTIÓN'!O266)</f>
        <v/>
      </c>
      <c r="D29" s="67" t="str">
        <f>+IF(B29="","",'B - DATOS CONTRATO GESTIÓN'!M266)</f>
        <v/>
      </c>
      <c r="E29" s="20"/>
      <c r="F29" s="96" t="str">
        <f t="shared" si="2"/>
        <v/>
      </c>
    </row>
    <row r="30" spans="1:6" x14ac:dyDescent="0.25">
      <c r="A30" s="16">
        <v>24</v>
      </c>
      <c r="B30" s="95" t="str">
        <f>+IF('B - DATOS CONTRATO GESTIÓN'!C267="","",'B - DATOS CONTRATO GESTIÓN'!C267)</f>
        <v/>
      </c>
      <c r="C30" s="68" t="str">
        <f>+IF(B30="","",'B - DATOS CONTRATO GESTIÓN'!O267)</f>
        <v/>
      </c>
      <c r="D30" s="67" t="str">
        <f>+IF(B30="","",'B - DATOS CONTRATO GESTIÓN'!M267)</f>
        <v/>
      </c>
      <c r="E30" s="20"/>
      <c r="F30" s="96" t="str">
        <f t="shared" si="2"/>
        <v/>
      </c>
    </row>
    <row r="31" spans="1:6" x14ac:dyDescent="0.25">
      <c r="A31" s="16">
        <v>25</v>
      </c>
      <c r="B31" s="95" t="str">
        <f>+IF('B - DATOS CONTRATO GESTIÓN'!C268="","",'B - DATOS CONTRATO GESTIÓN'!C268)</f>
        <v/>
      </c>
      <c r="C31" s="68" t="str">
        <f>+IF(B31="","",'B - DATOS CONTRATO GESTIÓN'!O268)</f>
        <v/>
      </c>
      <c r="D31" s="67" t="str">
        <f>+IF(B31="","",'B - DATOS CONTRATO GESTIÓN'!M268)</f>
        <v/>
      </c>
      <c r="E31" s="20"/>
      <c r="F31" s="96" t="str">
        <f t="shared" si="2"/>
        <v/>
      </c>
    </row>
    <row r="32" spans="1:6" x14ac:dyDescent="0.25">
      <c r="A32" s="16">
        <v>26</v>
      </c>
      <c r="B32" s="95" t="str">
        <f>+IF('B - DATOS CONTRATO GESTIÓN'!C269="","",'B - DATOS CONTRATO GESTIÓN'!C269)</f>
        <v/>
      </c>
      <c r="C32" s="68" t="str">
        <f>+IF(B32="","",'B - DATOS CONTRATO GESTIÓN'!O269)</f>
        <v/>
      </c>
      <c r="D32" s="67" t="str">
        <f>+IF(B32="","",'B - DATOS CONTRATO GESTIÓN'!M269)</f>
        <v/>
      </c>
      <c r="E32" s="20"/>
      <c r="F32" s="96" t="str">
        <f t="shared" si="2"/>
        <v/>
      </c>
    </row>
    <row r="33" spans="1:6" x14ac:dyDescent="0.25">
      <c r="A33" s="16">
        <v>27</v>
      </c>
      <c r="B33" s="95" t="str">
        <f>+IF('B - DATOS CONTRATO GESTIÓN'!C270="","",'B - DATOS CONTRATO GESTIÓN'!C270)</f>
        <v/>
      </c>
      <c r="C33" s="68" t="str">
        <f>+IF(B33="","",'B - DATOS CONTRATO GESTIÓN'!O270)</f>
        <v/>
      </c>
      <c r="D33" s="67" t="str">
        <f>+IF(B33="","",'B - DATOS CONTRATO GESTIÓN'!M270)</f>
        <v/>
      </c>
      <c r="E33" s="20"/>
      <c r="F33" s="96" t="str">
        <f t="shared" si="2"/>
        <v/>
      </c>
    </row>
    <row r="34" spans="1:6" x14ac:dyDescent="0.25">
      <c r="A34" s="16">
        <v>28</v>
      </c>
      <c r="B34" s="95" t="str">
        <f>+IF('B - DATOS CONTRATO GESTIÓN'!C271="","",'B - DATOS CONTRATO GESTIÓN'!C271)</f>
        <v/>
      </c>
      <c r="C34" s="68" t="str">
        <f>+IF(B34="","",'B - DATOS CONTRATO GESTIÓN'!O271)</f>
        <v/>
      </c>
      <c r="D34" s="67" t="str">
        <f>+IF(B34="","",'B - DATOS CONTRATO GESTIÓN'!M271)</f>
        <v/>
      </c>
      <c r="E34" s="20"/>
      <c r="F34" s="96" t="str">
        <f t="shared" si="2"/>
        <v/>
      </c>
    </row>
    <row r="35" spans="1:6" x14ac:dyDescent="0.25">
      <c r="A35" s="16">
        <v>29</v>
      </c>
      <c r="B35" s="95" t="str">
        <f>+IF('B - DATOS CONTRATO GESTIÓN'!C272="","",'B - DATOS CONTRATO GESTIÓN'!C272)</f>
        <v/>
      </c>
      <c r="C35" s="68" t="str">
        <f>+IF(B35="","",'B - DATOS CONTRATO GESTIÓN'!O272)</f>
        <v/>
      </c>
      <c r="D35" s="67" t="str">
        <f>+IF(B35="","",'B - DATOS CONTRATO GESTIÓN'!M272)</f>
        <v/>
      </c>
      <c r="E35" s="20"/>
      <c r="F35" s="96" t="str">
        <f t="shared" si="2"/>
        <v/>
      </c>
    </row>
    <row r="36" spans="1:6" x14ac:dyDescent="0.25">
      <c r="A36" s="16">
        <v>30</v>
      </c>
      <c r="B36" s="95" t="str">
        <f>+IF('B - DATOS CONTRATO GESTIÓN'!C273="","",'B - DATOS CONTRATO GESTIÓN'!C273)</f>
        <v/>
      </c>
      <c r="C36" s="68" t="str">
        <f>+IF(B36="","",'B - DATOS CONTRATO GESTIÓN'!O273)</f>
        <v/>
      </c>
      <c r="D36" s="67" t="str">
        <f>+IF(B36="","",'B - DATOS CONTRATO GESTIÓN'!M273)</f>
        <v/>
      </c>
      <c r="E36" s="20"/>
      <c r="F36" s="96" t="str">
        <f t="shared" si="2"/>
        <v/>
      </c>
    </row>
    <row r="37" spans="1:6" x14ac:dyDescent="0.25">
      <c r="A37" s="16">
        <v>31</v>
      </c>
      <c r="B37" s="95" t="str">
        <f>+IF('B - DATOS CONTRATO GESTIÓN'!C274="","",'B - DATOS CONTRATO GESTIÓN'!C274)</f>
        <v/>
      </c>
      <c r="C37" s="68" t="str">
        <f>+IF(B37="","",'B - DATOS CONTRATO GESTIÓN'!O274)</f>
        <v/>
      </c>
      <c r="D37" s="67" t="str">
        <f>+IF(B37="","",'B - DATOS CONTRATO GESTIÓN'!M274)</f>
        <v/>
      </c>
      <c r="E37" s="20"/>
      <c r="F37" s="96" t="str">
        <f>+IF(B37="","",(C37/100)*D37*E37)</f>
        <v/>
      </c>
    </row>
    <row r="38" spans="1:6" x14ac:dyDescent="0.25">
      <c r="A38" s="16">
        <v>32</v>
      </c>
      <c r="B38" s="95" t="str">
        <f>+IF('B - DATOS CONTRATO GESTIÓN'!C275="","",'B - DATOS CONTRATO GESTIÓN'!C275)</f>
        <v/>
      </c>
      <c r="C38" s="68" t="str">
        <f>+IF(B38="","",'B - DATOS CONTRATO GESTIÓN'!O275)</f>
        <v/>
      </c>
      <c r="D38" s="67" t="str">
        <f>+IF(B38="","",'B - DATOS CONTRATO GESTIÓN'!M275)</f>
        <v/>
      </c>
      <c r="E38" s="20"/>
      <c r="F38" s="96" t="str">
        <f t="shared" ref="F38:F46" si="3">+IF(B38="","",(C38/100)*D38*E38)</f>
        <v/>
      </c>
    </row>
    <row r="39" spans="1:6" x14ac:dyDescent="0.25">
      <c r="A39" s="16">
        <v>33</v>
      </c>
      <c r="B39" s="95" t="str">
        <f>+IF('B - DATOS CONTRATO GESTIÓN'!C276="","",'B - DATOS CONTRATO GESTIÓN'!C276)</f>
        <v/>
      </c>
      <c r="C39" s="68" t="str">
        <f>+IF(B39="","",'B - DATOS CONTRATO GESTIÓN'!O276)</f>
        <v/>
      </c>
      <c r="D39" s="67" t="str">
        <f>+IF(B39="","",'B - DATOS CONTRATO GESTIÓN'!M276)</f>
        <v/>
      </c>
      <c r="E39" s="20"/>
      <c r="F39" s="96" t="str">
        <f t="shared" si="3"/>
        <v/>
      </c>
    </row>
    <row r="40" spans="1:6" x14ac:dyDescent="0.25">
      <c r="A40" s="16">
        <v>34</v>
      </c>
      <c r="B40" s="95" t="str">
        <f>+IF('B - DATOS CONTRATO GESTIÓN'!C277="","",'B - DATOS CONTRATO GESTIÓN'!C277)</f>
        <v/>
      </c>
      <c r="C40" s="68" t="str">
        <f>+IF(B40="","",'B - DATOS CONTRATO GESTIÓN'!O277)</f>
        <v/>
      </c>
      <c r="D40" s="67" t="str">
        <f>+IF(B40="","",'B - DATOS CONTRATO GESTIÓN'!M277)</f>
        <v/>
      </c>
      <c r="E40" s="20"/>
      <c r="F40" s="96" t="str">
        <f t="shared" si="3"/>
        <v/>
      </c>
    </row>
    <row r="41" spans="1:6" x14ac:dyDescent="0.25">
      <c r="A41" s="16">
        <v>35</v>
      </c>
      <c r="B41" s="95" t="str">
        <f>+IF('B - DATOS CONTRATO GESTIÓN'!C278="","",'B - DATOS CONTRATO GESTIÓN'!C278)</f>
        <v/>
      </c>
      <c r="C41" s="68" t="str">
        <f>+IF(B41="","",'B - DATOS CONTRATO GESTIÓN'!O278)</f>
        <v/>
      </c>
      <c r="D41" s="67" t="str">
        <f>+IF(B41="","",'B - DATOS CONTRATO GESTIÓN'!M278)</f>
        <v/>
      </c>
      <c r="E41" s="20"/>
      <c r="F41" s="96" t="str">
        <f t="shared" si="3"/>
        <v/>
      </c>
    </row>
    <row r="42" spans="1:6" x14ac:dyDescent="0.25">
      <c r="A42" s="16">
        <v>36</v>
      </c>
      <c r="B42" s="95" t="str">
        <f>+IF('B - DATOS CONTRATO GESTIÓN'!C279="","",'B - DATOS CONTRATO GESTIÓN'!C279)</f>
        <v/>
      </c>
      <c r="C42" s="68" t="str">
        <f>+IF(B42="","",'B - DATOS CONTRATO GESTIÓN'!O279)</f>
        <v/>
      </c>
      <c r="D42" s="67" t="str">
        <f>+IF(B42="","",'B - DATOS CONTRATO GESTIÓN'!M279)</f>
        <v/>
      </c>
      <c r="E42" s="20"/>
      <c r="F42" s="96" t="str">
        <f t="shared" si="3"/>
        <v/>
      </c>
    </row>
    <row r="43" spans="1:6" x14ac:dyDescent="0.25">
      <c r="A43" s="16">
        <v>37</v>
      </c>
      <c r="B43" s="95" t="str">
        <f>+IF('B - DATOS CONTRATO GESTIÓN'!C280="","",'B - DATOS CONTRATO GESTIÓN'!C280)</f>
        <v/>
      </c>
      <c r="C43" s="68" t="str">
        <f>+IF(B43="","",'B - DATOS CONTRATO GESTIÓN'!O280)</f>
        <v/>
      </c>
      <c r="D43" s="67" t="str">
        <f>+IF(B43="","",'B - DATOS CONTRATO GESTIÓN'!M280)</f>
        <v/>
      </c>
      <c r="E43" s="20"/>
      <c r="F43" s="96" t="str">
        <f t="shared" si="3"/>
        <v/>
      </c>
    </row>
    <row r="44" spans="1:6" x14ac:dyDescent="0.25">
      <c r="A44" s="16">
        <v>38</v>
      </c>
      <c r="B44" s="95" t="str">
        <f>+IF('B - DATOS CONTRATO GESTIÓN'!C281="","",'B - DATOS CONTRATO GESTIÓN'!C281)</f>
        <v/>
      </c>
      <c r="C44" s="68" t="str">
        <f>+IF(B44="","",'B - DATOS CONTRATO GESTIÓN'!O281)</f>
        <v/>
      </c>
      <c r="D44" s="67" t="str">
        <f>+IF(B44="","",'B - DATOS CONTRATO GESTIÓN'!M281)</f>
        <v/>
      </c>
      <c r="E44" s="20"/>
      <c r="F44" s="96" t="str">
        <f t="shared" si="3"/>
        <v/>
      </c>
    </row>
    <row r="45" spans="1:6" x14ac:dyDescent="0.25">
      <c r="A45" s="16">
        <v>39</v>
      </c>
      <c r="B45" s="95" t="str">
        <f>+IF('B - DATOS CONTRATO GESTIÓN'!C282="","",'B - DATOS CONTRATO GESTIÓN'!C282)</f>
        <v/>
      </c>
      <c r="C45" s="68" t="str">
        <f>+IF(B45="","",'B - DATOS CONTRATO GESTIÓN'!O282)</f>
        <v/>
      </c>
      <c r="D45" s="67" t="str">
        <f>+IF(B45="","",'B - DATOS CONTRATO GESTIÓN'!M282)</f>
        <v/>
      </c>
      <c r="E45" s="20"/>
      <c r="F45" s="96" t="str">
        <f t="shared" si="3"/>
        <v/>
      </c>
    </row>
    <row r="46" spans="1:6" x14ac:dyDescent="0.25">
      <c r="A46" s="16">
        <v>40</v>
      </c>
      <c r="B46" s="95" t="str">
        <f>+IF('B - DATOS CONTRATO GESTIÓN'!C283="","",'B - DATOS CONTRATO GESTIÓN'!C283)</f>
        <v/>
      </c>
      <c r="C46" s="68" t="str">
        <f>+IF(B46="","",'B - DATOS CONTRATO GESTIÓN'!O283)</f>
        <v/>
      </c>
      <c r="D46" s="67" t="str">
        <f>+IF(B46="","",'B - DATOS CONTRATO GESTIÓN'!M283)</f>
        <v/>
      </c>
      <c r="E46" s="20"/>
      <c r="F46" s="96" t="str">
        <f t="shared" si="3"/>
        <v/>
      </c>
    </row>
    <row r="47" spans="1:6" x14ac:dyDescent="0.25">
      <c r="A47" s="16">
        <v>41</v>
      </c>
      <c r="B47" s="95" t="str">
        <f>+IF('B - DATOS CONTRATO GESTIÓN'!C284="","",'B - DATOS CONTRATO GESTIÓN'!C284)</f>
        <v/>
      </c>
      <c r="C47" s="68" t="str">
        <f>+IF(B47="","",'B - DATOS CONTRATO GESTIÓN'!O284)</f>
        <v/>
      </c>
      <c r="D47" s="67" t="str">
        <f>+IF(B47="","",'B - DATOS CONTRATO GESTIÓN'!M284)</f>
        <v/>
      </c>
      <c r="E47" s="20"/>
      <c r="F47" s="96" t="str">
        <f>+IF(B47="","",(C47/100)*D47*E47)</f>
        <v/>
      </c>
    </row>
    <row r="48" spans="1:6" x14ac:dyDescent="0.25">
      <c r="A48" s="16">
        <v>42</v>
      </c>
      <c r="B48" s="95" t="str">
        <f>+IF('B - DATOS CONTRATO GESTIÓN'!C285="","",'B - DATOS CONTRATO GESTIÓN'!C285)</f>
        <v/>
      </c>
      <c r="C48" s="68" t="str">
        <f>+IF(B48="","",'B - DATOS CONTRATO GESTIÓN'!O285)</f>
        <v/>
      </c>
      <c r="D48" s="67" t="str">
        <f>+IF(B48="","",'B - DATOS CONTRATO GESTIÓN'!M285)</f>
        <v/>
      </c>
      <c r="E48" s="20"/>
      <c r="F48" s="96" t="str">
        <f t="shared" ref="F48:F56" si="4">+IF(B48="","",(C48/100)*D48*E48)</f>
        <v/>
      </c>
    </row>
    <row r="49" spans="1:6" x14ac:dyDescent="0.25">
      <c r="A49" s="16">
        <v>43</v>
      </c>
      <c r="B49" s="95" t="str">
        <f>+IF('B - DATOS CONTRATO GESTIÓN'!C286="","",'B - DATOS CONTRATO GESTIÓN'!C286)</f>
        <v/>
      </c>
      <c r="C49" s="68" t="str">
        <f>+IF(B49="","",'B - DATOS CONTRATO GESTIÓN'!O286)</f>
        <v/>
      </c>
      <c r="D49" s="67" t="str">
        <f>+IF(B49="","",'B - DATOS CONTRATO GESTIÓN'!M286)</f>
        <v/>
      </c>
      <c r="E49" s="20"/>
      <c r="F49" s="96" t="str">
        <f t="shared" si="4"/>
        <v/>
      </c>
    </row>
    <row r="50" spans="1:6" x14ac:dyDescent="0.25">
      <c r="A50" s="16">
        <v>44</v>
      </c>
      <c r="B50" s="95" t="str">
        <f>+IF('B - DATOS CONTRATO GESTIÓN'!C287="","",'B - DATOS CONTRATO GESTIÓN'!C287)</f>
        <v/>
      </c>
      <c r="C50" s="68" t="str">
        <f>+IF(B50="","",'B - DATOS CONTRATO GESTIÓN'!O287)</f>
        <v/>
      </c>
      <c r="D50" s="67" t="str">
        <f>+IF(B50="","",'B - DATOS CONTRATO GESTIÓN'!M287)</f>
        <v/>
      </c>
      <c r="E50" s="20"/>
      <c r="F50" s="96" t="str">
        <f t="shared" si="4"/>
        <v/>
      </c>
    </row>
    <row r="51" spans="1:6" x14ac:dyDescent="0.25">
      <c r="A51" s="16">
        <v>45</v>
      </c>
      <c r="B51" s="95" t="str">
        <f>+IF('B - DATOS CONTRATO GESTIÓN'!C288="","",'B - DATOS CONTRATO GESTIÓN'!C288)</f>
        <v/>
      </c>
      <c r="C51" s="68" t="str">
        <f>+IF(B51="","",'B - DATOS CONTRATO GESTIÓN'!O288)</f>
        <v/>
      </c>
      <c r="D51" s="67" t="str">
        <f>+IF(B51="","",'B - DATOS CONTRATO GESTIÓN'!M288)</f>
        <v/>
      </c>
      <c r="E51" s="20"/>
      <c r="F51" s="96" t="str">
        <f t="shared" si="4"/>
        <v/>
      </c>
    </row>
    <row r="52" spans="1:6" x14ac:dyDescent="0.25">
      <c r="A52" s="16">
        <v>46</v>
      </c>
      <c r="B52" s="95" t="str">
        <f>+IF('B - DATOS CONTRATO GESTIÓN'!C289="","",'B - DATOS CONTRATO GESTIÓN'!C289)</f>
        <v/>
      </c>
      <c r="C52" s="68" t="str">
        <f>+IF(B52="","",'B - DATOS CONTRATO GESTIÓN'!O289)</f>
        <v/>
      </c>
      <c r="D52" s="67" t="str">
        <f>+IF(B52="","",'B - DATOS CONTRATO GESTIÓN'!M289)</f>
        <v/>
      </c>
      <c r="E52" s="20"/>
      <c r="F52" s="96" t="str">
        <f t="shared" si="4"/>
        <v/>
      </c>
    </row>
    <row r="53" spans="1:6" x14ac:dyDescent="0.25">
      <c r="A53" s="16">
        <v>47</v>
      </c>
      <c r="B53" s="95" t="str">
        <f>+IF('B - DATOS CONTRATO GESTIÓN'!C290="","",'B - DATOS CONTRATO GESTIÓN'!C290)</f>
        <v/>
      </c>
      <c r="C53" s="68" t="str">
        <f>+IF(B53="","",'B - DATOS CONTRATO GESTIÓN'!O290)</f>
        <v/>
      </c>
      <c r="D53" s="67" t="str">
        <f>+IF(B53="","",'B - DATOS CONTRATO GESTIÓN'!M290)</f>
        <v/>
      </c>
      <c r="E53" s="20"/>
      <c r="F53" s="96" t="str">
        <f t="shared" si="4"/>
        <v/>
      </c>
    </row>
    <row r="54" spans="1:6" x14ac:dyDescent="0.25">
      <c r="A54" s="16">
        <v>48</v>
      </c>
      <c r="B54" s="95" t="str">
        <f>+IF('B - DATOS CONTRATO GESTIÓN'!C291="","",'B - DATOS CONTRATO GESTIÓN'!C291)</f>
        <v/>
      </c>
      <c r="C54" s="68" t="str">
        <f>+IF(B54="","",'B - DATOS CONTRATO GESTIÓN'!O291)</f>
        <v/>
      </c>
      <c r="D54" s="67" t="str">
        <f>+IF(B54="","",'B - DATOS CONTRATO GESTIÓN'!M291)</f>
        <v/>
      </c>
      <c r="E54" s="20"/>
      <c r="F54" s="96" t="str">
        <f t="shared" si="4"/>
        <v/>
      </c>
    </row>
    <row r="55" spans="1:6" x14ac:dyDescent="0.25">
      <c r="A55" s="16">
        <v>49</v>
      </c>
      <c r="B55" s="95" t="str">
        <f>+IF('B - DATOS CONTRATO GESTIÓN'!C292="","",'B - DATOS CONTRATO GESTIÓN'!C292)</f>
        <v/>
      </c>
      <c r="C55" s="68" t="str">
        <f>+IF(B55="","",'B - DATOS CONTRATO GESTIÓN'!O292)</f>
        <v/>
      </c>
      <c r="D55" s="67" t="str">
        <f>+IF(B55="","",'B - DATOS CONTRATO GESTIÓN'!M292)</f>
        <v/>
      </c>
      <c r="E55" s="20"/>
      <c r="F55" s="96" t="str">
        <f t="shared" si="4"/>
        <v/>
      </c>
    </row>
    <row r="56" spans="1:6" x14ac:dyDescent="0.25">
      <c r="A56" s="16">
        <v>50</v>
      </c>
      <c r="B56" s="95" t="str">
        <f>+IF('B - DATOS CONTRATO GESTIÓN'!C293="","",'B - DATOS CONTRATO GESTIÓN'!C293)</f>
        <v/>
      </c>
      <c r="C56" s="68" t="str">
        <f>+IF(B56="","",'B - DATOS CONTRATO GESTIÓN'!O293)</f>
        <v/>
      </c>
      <c r="D56" s="67" t="str">
        <f>+IF(B56="","",'B - DATOS CONTRATO GESTIÓN'!M293)</f>
        <v/>
      </c>
      <c r="E56" s="20"/>
      <c r="F56" s="96" t="str">
        <f t="shared" si="4"/>
        <v/>
      </c>
    </row>
    <row r="57" spans="1:6" x14ac:dyDescent="0.25">
      <c r="A57" s="16">
        <v>51</v>
      </c>
      <c r="B57" s="95" t="str">
        <f>+IF('B - DATOS CONTRATO GESTIÓN'!C294="","",'B - DATOS CONTRATO GESTIÓN'!C294)</f>
        <v/>
      </c>
      <c r="C57" s="68" t="str">
        <f>+IF(B57="","",'B - DATOS CONTRATO GESTIÓN'!O294)</f>
        <v/>
      </c>
      <c r="D57" s="67" t="str">
        <f>+IF(B57="","",'B - DATOS CONTRATO GESTIÓN'!M294)</f>
        <v/>
      </c>
      <c r="E57" s="20"/>
      <c r="F57" s="96" t="str">
        <f>+IF(B57="","",(C57/100)*D57*E57)</f>
        <v/>
      </c>
    </row>
    <row r="58" spans="1:6" x14ac:dyDescent="0.25">
      <c r="A58" s="16">
        <v>52</v>
      </c>
      <c r="B58" s="95" t="str">
        <f>+IF('B - DATOS CONTRATO GESTIÓN'!C295="","",'B - DATOS CONTRATO GESTIÓN'!C295)</f>
        <v/>
      </c>
      <c r="C58" s="68" t="str">
        <f>+IF(B58="","",'B - DATOS CONTRATO GESTIÓN'!O295)</f>
        <v/>
      </c>
      <c r="D58" s="67" t="str">
        <f>+IF(B58="","",'B - DATOS CONTRATO GESTIÓN'!M295)</f>
        <v/>
      </c>
      <c r="E58" s="20"/>
      <c r="F58" s="96" t="str">
        <f t="shared" ref="F58:F66" si="5">+IF(B58="","",(C58/100)*D58*E58)</f>
        <v/>
      </c>
    </row>
    <row r="59" spans="1:6" x14ac:dyDescent="0.25">
      <c r="A59" s="16">
        <v>53</v>
      </c>
      <c r="B59" s="95" t="str">
        <f>+IF('B - DATOS CONTRATO GESTIÓN'!C296="","",'B - DATOS CONTRATO GESTIÓN'!C296)</f>
        <v/>
      </c>
      <c r="C59" s="68" t="str">
        <f>+IF(B59="","",'B - DATOS CONTRATO GESTIÓN'!O296)</f>
        <v/>
      </c>
      <c r="D59" s="67" t="str">
        <f>+IF(B59="","",'B - DATOS CONTRATO GESTIÓN'!M296)</f>
        <v/>
      </c>
      <c r="E59" s="20"/>
      <c r="F59" s="96" t="str">
        <f t="shared" si="5"/>
        <v/>
      </c>
    </row>
    <row r="60" spans="1:6" x14ac:dyDescent="0.25">
      <c r="A60" s="16">
        <v>54</v>
      </c>
      <c r="B60" s="95" t="str">
        <f>+IF('B - DATOS CONTRATO GESTIÓN'!C297="","",'B - DATOS CONTRATO GESTIÓN'!C297)</f>
        <v/>
      </c>
      <c r="C60" s="68" t="str">
        <f>+IF(B60="","",'B - DATOS CONTRATO GESTIÓN'!O297)</f>
        <v/>
      </c>
      <c r="D60" s="67" t="str">
        <f>+IF(B60="","",'B - DATOS CONTRATO GESTIÓN'!M297)</f>
        <v/>
      </c>
      <c r="E60" s="20"/>
      <c r="F60" s="96" t="str">
        <f t="shared" si="5"/>
        <v/>
      </c>
    </row>
    <row r="61" spans="1:6" x14ac:dyDescent="0.25">
      <c r="A61" s="16">
        <v>55</v>
      </c>
      <c r="B61" s="95" t="str">
        <f>+IF('B - DATOS CONTRATO GESTIÓN'!C298="","",'B - DATOS CONTRATO GESTIÓN'!C298)</f>
        <v/>
      </c>
      <c r="C61" s="68" t="str">
        <f>+IF(B61="","",'B - DATOS CONTRATO GESTIÓN'!O298)</f>
        <v/>
      </c>
      <c r="D61" s="67" t="str">
        <f>+IF(B61="","",'B - DATOS CONTRATO GESTIÓN'!M298)</f>
        <v/>
      </c>
      <c r="E61" s="20"/>
      <c r="F61" s="96" t="str">
        <f t="shared" si="5"/>
        <v/>
      </c>
    </row>
    <row r="62" spans="1:6" x14ac:dyDescent="0.25">
      <c r="A62" s="16">
        <v>56</v>
      </c>
      <c r="B62" s="95" t="str">
        <f>+IF('B - DATOS CONTRATO GESTIÓN'!C299="","",'B - DATOS CONTRATO GESTIÓN'!C299)</f>
        <v/>
      </c>
      <c r="C62" s="68" t="str">
        <f>+IF(B62="","",'B - DATOS CONTRATO GESTIÓN'!O299)</f>
        <v/>
      </c>
      <c r="D62" s="67" t="str">
        <f>+IF(B62="","",'B - DATOS CONTRATO GESTIÓN'!M299)</f>
        <v/>
      </c>
      <c r="E62" s="20"/>
      <c r="F62" s="96" t="str">
        <f t="shared" si="5"/>
        <v/>
      </c>
    </row>
    <row r="63" spans="1:6" x14ac:dyDescent="0.25">
      <c r="A63" s="16">
        <v>57</v>
      </c>
      <c r="B63" s="95" t="str">
        <f>+IF('B - DATOS CONTRATO GESTIÓN'!C300="","",'B - DATOS CONTRATO GESTIÓN'!C300)</f>
        <v/>
      </c>
      <c r="C63" s="68" t="str">
        <f>+IF(B63="","",'B - DATOS CONTRATO GESTIÓN'!O300)</f>
        <v/>
      </c>
      <c r="D63" s="67" t="str">
        <f>+IF(B63="","",'B - DATOS CONTRATO GESTIÓN'!M300)</f>
        <v/>
      </c>
      <c r="E63" s="20"/>
      <c r="F63" s="96" t="str">
        <f t="shared" si="5"/>
        <v/>
      </c>
    </row>
    <row r="64" spans="1:6" x14ac:dyDescent="0.25">
      <c r="A64" s="16">
        <v>58</v>
      </c>
      <c r="B64" s="95" t="str">
        <f>+IF('B - DATOS CONTRATO GESTIÓN'!C301="","",'B - DATOS CONTRATO GESTIÓN'!C301)</f>
        <v/>
      </c>
      <c r="C64" s="68" t="str">
        <f>+IF(B64="","",'B - DATOS CONTRATO GESTIÓN'!O301)</f>
        <v/>
      </c>
      <c r="D64" s="67" t="str">
        <f>+IF(B64="","",'B - DATOS CONTRATO GESTIÓN'!M301)</f>
        <v/>
      </c>
      <c r="E64" s="20"/>
      <c r="F64" s="96" t="str">
        <f t="shared" si="5"/>
        <v/>
      </c>
    </row>
    <row r="65" spans="1:6" x14ac:dyDescent="0.25">
      <c r="A65" s="16">
        <v>59</v>
      </c>
      <c r="B65" s="95" t="str">
        <f>+IF('B - DATOS CONTRATO GESTIÓN'!C302="","",'B - DATOS CONTRATO GESTIÓN'!C302)</f>
        <v/>
      </c>
      <c r="C65" s="68" t="str">
        <f>+IF(B65="","",'B - DATOS CONTRATO GESTIÓN'!O302)</f>
        <v/>
      </c>
      <c r="D65" s="67" t="str">
        <f>+IF(B65="","",'B - DATOS CONTRATO GESTIÓN'!M302)</f>
        <v/>
      </c>
      <c r="E65" s="20"/>
      <c r="F65" s="96" t="str">
        <f t="shared" si="5"/>
        <v/>
      </c>
    </row>
    <row r="66" spans="1:6" x14ac:dyDescent="0.25">
      <c r="A66" s="16">
        <v>60</v>
      </c>
      <c r="B66" s="95" t="str">
        <f>+IF('B - DATOS CONTRATO GESTIÓN'!C303="","",'B - DATOS CONTRATO GESTIÓN'!C303)</f>
        <v/>
      </c>
      <c r="C66" s="68" t="str">
        <f>+IF(B66="","",'B - DATOS CONTRATO GESTIÓN'!O303)</f>
        <v/>
      </c>
      <c r="D66" s="67" t="str">
        <f>+IF(B66="","",'B - DATOS CONTRATO GESTIÓN'!M303)</f>
        <v/>
      </c>
      <c r="E66" s="20"/>
      <c r="F66" s="96" t="str">
        <f t="shared" si="5"/>
        <v/>
      </c>
    </row>
    <row r="67" spans="1:6" x14ac:dyDescent="0.25">
      <c r="A67" s="16">
        <v>61</v>
      </c>
      <c r="B67" s="95" t="str">
        <f>+IF('B - DATOS CONTRATO GESTIÓN'!C304="","",'B - DATOS CONTRATO GESTIÓN'!C304)</f>
        <v/>
      </c>
      <c r="C67" s="68" t="str">
        <f>+IF(B67="","",'B - DATOS CONTRATO GESTIÓN'!O305)</f>
        <v/>
      </c>
      <c r="D67" s="67" t="str">
        <f>+IF(B67="","",'B - DATOS CONTRATO GESTIÓN'!M305)</f>
        <v/>
      </c>
      <c r="E67" s="20"/>
      <c r="F67" s="96" t="str">
        <f>+IF(B67="","",(C67/100)*D67*E67)</f>
        <v/>
      </c>
    </row>
    <row r="68" spans="1:6" x14ac:dyDescent="0.25">
      <c r="A68" s="16">
        <v>62</v>
      </c>
      <c r="B68" s="95" t="str">
        <f>+IF('B - DATOS CONTRATO GESTIÓN'!C305="","",'B - DATOS CONTRATO GESTIÓN'!C305)</f>
        <v/>
      </c>
      <c r="C68" s="68" t="str">
        <f>+IF(B68="","",'B - DATOS CONTRATO GESTIÓN'!O306)</f>
        <v/>
      </c>
      <c r="D68" s="67" t="str">
        <f>+IF(B68="","",'B - DATOS CONTRATO GESTIÓN'!M306)</f>
        <v/>
      </c>
      <c r="E68" s="20"/>
      <c r="F68" s="96" t="str">
        <f t="shared" ref="F68:F76" si="6">+IF(B68="","",(C68/100)*D68*E68)</f>
        <v/>
      </c>
    </row>
    <row r="69" spans="1:6" x14ac:dyDescent="0.25">
      <c r="A69" s="16">
        <v>63</v>
      </c>
      <c r="B69" s="95" t="str">
        <f>+IF('B - DATOS CONTRATO GESTIÓN'!C306="","",'B - DATOS CONTRATO GESTIÓN'!C306)</f>
        <v/>
      </c>
      <c r="C69" s="68" t="str">
        <f>+IF(B69="","",'B - DATOS CONTRATO GESTIÓN'!O307)</f>
        <v/>
      </c>
      <c r="D69" s="67" t="str">
        <f>+IF(B69="","",'B - DATOS CONTRATO GESTIÓN'!M307)</f>
        <v/>
      </c>
      <c r="E69" s="20"/>
      <c r="F69" s="96" t="str">
        <f t="shared" si="6"/>
        <v/>
      </c>
    </row>
    <row r="70" spans="1:6" x14ac:dyDescent="0.25">
      <c r="A70" s="16">
        <v>64</v>
      </c>
      <c r="B70" s="95" t="str">
        <f>+IF('B - DATOS CONTRATO GESTIÓN'!C307="","",'B - DATOS CONTRATO GESTIÓN'!C307)</f>
        <v/>
      </c>
      <c r="C70" s="68" t="str">
        <f>+IF(B70="","",'B - DATOS CONTRATO GESTIÓN'!O308)</f>
        <v/>
      </c>
      <c r="D70" s="67" t="str">
        <f>+IF(B70="","",'B - DATOS CONTRATO GESTIÓN'!M308)</f>
        <v/>
      </c>
      <c r="E70" s="20"/>
      <c r="F70" s="96" t="str">
        <f t="shared" si="6"/>
        <v/>
      </c>
    </row>
    <row r="71" spans="1:6" x14ac:dyDescent="0.25">
      <c r="A71" s="16">
        <v>65</v>
      </c>
      <c r="B71" s="95" t="str">
        <f>+IF('B - DATOS CONTRATO GESTIÓN'!C308="","",'B - DATOS CONTRATO GESTIÓN'!C308)</f>
        <v/>
      </c>
      <c r="C71" s="68" t="str">
        <f>+IF(B71="","",'B - DATOS CONTRATO GESTIÓN'!O309)</f>
        <v/>
      </c>
      <c r="D71" s="67" t="str">
        <f>+IF(B71="","",'B - DATOS CONTRATO GESTIÓN'!M309)</f>
        <v/>
      </c>
      <c r="E71" s="20"/>
      <c r="F71" s="96" t="str">
        <f t="shared" si="6"/>
        <v/>
      </c>
    </row>
    <row r="72" spans="1:6" x14ac:dyDescent="0.25">
      <c r="A72" s="16">
        <v>66</v>
      </c>
      <c r="B72" s="95" t="str">
        <f>+IF('B - DATOS CONTRATO GESTIÓN'!C309="","",'B - DATOS CONTRATO GESTIÓN'!C309)</f>
        <v/>
      </c>
      <c r="C72" s="68" t="str">
        <f>+IF(B72="","",'B - DATOS CONTRATO GESTIÓN'!O310)</f>
        <v/>
      </c>
      <c r="D72" s="67" t="str">
        <f>+IF(B72="","",'B - DATOS CONTRATO GESTIÓN'!M310)</f>
        <v/>
      </c>
      <c r="E72" s="20"/>
      <c r="F72" s="96" t="str">
        <f t="shared" si="6"/>
        <v/>
      </c>
    </row>
    <row r="73" spans="1:6" x14ac:dyDescent="0.25">
      <c r="A73" s="16">
        <v>67</v>
      </c>
      <c r="B73" s="95" t="str">
        <f>+IF('B - DATOS CONTRATO GESTIÓN'!C310="","",'B - DATOS CONTRATO GESTIÓN'!C310)</f>
        <v/>
      </c>
      <c r="C73" s="68" t="str">
        <f>+IF(B73="","",'B - DATOS CONTRATO GESTIÓN'!O311)</f>
        <v/>
      </c>
      <c r="D73" s="67" t="str">
        <f>+IF(B73="","",'B - DATOS CONTRATO GESTIÓN'!M311)</f>
        <v/>
      </c>
      <c r="E73" s="20"/>
      <c r="F73" s="96" t="str">
        <f t="shared" si="6"/>
        <v/>
      </c>
    </row>
    <row r="74" spans="1:6" x14ac:dyDescent="0.25">
      <c r="A74" s="16">
        <v>68</v>
      </c>
      <c r="B74" s="95" t="str">
        <f>+IF('B - DATOS CONTRATO GESTIÓN'!C311="","",'B - DATOS CONTRATO GESTIÓN'!C311)</f>
        <v/>
      </c>
      <c r="C74" s="68" t="str">
        <f>+IF(B74="","",'B - DATOS CONTRATO GESTIÓN'!O312)</f>
        <v/>
      </c>
      <c r="D74" s="67" t="str">
        <f>+IF(B74="","",'B - DATOS CONTRATO GESTIÓN'!M312)</f>
        <v/>
      </c>
      <c r="E74" s="20"/>
      <c r="F74" s="96" t="str">
        <f t="shared" si="6"/>
        <v/>
      </c>
    </row>
    <row r="75" spans="1:6" x14ac:dyDescent="0.25">
      <c r="A75" s="16">
        <v>69</v>
      </c>
      <c r="B75" s="95" t="str">
        <f>+IF('B - DATOS CONTRATO GESTIÓN'!C312="","",'B - DATOS CONTRATO GESTIÓN'!C312)</f>
        <v/>
      </c>
      <c r="C75" s="68" t="str">
        <f>+IF(B75="","",'B - DATOS CONTRATO GESTIÓN'!O313)</f>
        <v/>
      </c>
      <c r="D75" s="67" t="str">
        <f>+IF(B75="","",'B - DATOS CONTRATO GESTIÓN'!M313)</f>
        <v/>
      </c>
      <c r="E75" s="20"/>
      <c r="F75" s="96" t="str">
        <f t="shared" si="6"/>
        <v/>
      </c>
    </row>
    <row r="76" spans="1:6" x14ac:dyDescent="0.25">
      <c r="A76" s="16">
        <v>70</v>
      </c>
      <c r="B76" s="95" t="str">
        <f>+IF('B - DATOS CONTRATO GESTIÓN'!C313="","",'B - DATOS CONTRATO GESTIÓN'!C313)</f>
        <v/>
      </c>
      <c r="C76" s="68" t="str">
        <f>+IF(B76="","",'B - DATOS CONTRATO GESTIÓN'!O314)</f>
        <v/>
      </c>
      <c r="D76" s="67" t="str">
        <f>+IF(B76="","",'B - DATOS CONTRATO GESTIÓN'!M314)</f>
        <v/>
      </c>
      <c r="E76" s="20"/>
      <c r="F76" s="96" t="str">
        <f t="shared" si="6"/>
        <v/>
      </c>
    </row>
    <row r="77" spans="1:6" x14ac:dyDescent="0.25">
      <c r="A77" s="16">
        <v>71</v>
      </c>
      <c r="B77" s="95" t="str">
        <f>+IF('B - DATOS CONTRATO GESTIÓN'!C314="","",'B - DATOS CONTRATO GESTIÓN'!C314)</f>
        <v/>
      </c>
      <c r="C77" s="68" t="str">
        <f>+IF(B77="","",'B - DATOS CONTRATO GESTIÓN'!O315)</f>
        <v/>
      </c>
      <c r="D77" s="67" t="str">
        <f>+IF(B77="","",'B - DATOS CONTRATO GESTIÓN'!M315)</f>
        <v/>
      </c>
      <c r="E77" s="20"/>
      <c r="F77" s="96" t="str">
        <f>+IF(B77="","",(C77/100)*D77*E77)</f>
        <v/>
      </c>
    </row>
    <row r="78" spans="1:6" x14ac:dyDescent="0.25">
      <c r="A78" s="16">
        <v>72</v>
      </c>
      <c r="B78" s="95" t="str">
        <f>+IF('B - DATOS CONTRATO GESTIÓN'!C315="","",'B - DATOS CONTRATO GESTIÓN'!C315)</f>
        <v/>
      </c>
      <c r="C78" s="68" t="str">
        <f>+IF(B78="","",'B - DATOS CONTRATO GESTIÓN'!O316)</f>
        <v/>
      </c>
      <c r="D78" s="67" t="str">
        <f>+IF(B78="","",'B - DATOS CONTRATO GESTIÓN'!M316)</f>
        <v/>
      </c>
      <c r="E78" s="20"/>
      <c r="F78" s="96" t="str">
        <f t="shared" ref="F78:F86" si="7">+IF(B78="","",(C78/100)*D78*E78)</f>
        <v/>
      </c>
    </row>
    <row r="79" spans="1:6" x14ac:dyDescent="0.25">
      <c r="A79" s="16">
        <v>73</v>
      </c>
      <c r="B79" s="95" t="str">
        <f>+IF('B - DATOS CONTRATO GESTIÓN'!C316="","",'B - DATOS CONTRATO GESTIÓN'!C316)</f>
        <v/>
      </c>
      <c r="C79" s="68" t="str">
        <f>+IF(B79="","",'B - DATOS CONTRATO GESTIÓN'!O317)</f>
        <v/>
      </c>
      <c r="D79" s="67" t="str">
        <f>+IF(B79="","",'B - DATOS CONTRATO GESTIÓN'!M317)</f>
        <v/>
      </c>
      <c r="E79" s="20"/>
      <c r="F79" s="96" t="str">
        <f t="shared" si="7"/>
        <v/>
      </c>
    </row>
    <row r="80" spans="1:6" x14ac:dyDescent="0.25">
      <c r="A80" s="16">
        <v>74</v>
      </c>
      <c r="B80" s="95" t="str">
        <f>+IF('B - DATOS CONTRATO GESTIÓN'!C317="","",'B - DATOS CONTRATO GESTIÓN'!C317)</f>
        <v/>
      </c>
      <c r="C80" s="68" t="str">
        <f>+IF(B80="","",'B - DATOS CONTRATO GESTIÓN'!O318)</f>
        <v/>
      </c>
      <c r="D80" s="67" t="str">
        <f>+IF(B80="","",'B - DATOS CONTRATO GESTIÓN'!M318)</f>
        <v/>
      </c>
      <c r="E80" s="20"/>
      <c r="F80" s="96" t="str">
        <f t="shared" si="7"/>
        <v/>
      </c>
    </row>
    <row r="81" spans="1:9" x14ac:dyDescent="0.25">
      <c r="A81" s="16">
        <v>75</v>
      </c>
      <c r="B81" s="95" t="str">
        <f>+IF('B - DATOS CONTRATO GESTIÓN'!C318="","",'B - DATOS CONTRATO GESTIÓN'!C318)</f>
        <v/>
      </c>
      <c r="C81" s="68" t="str">
        <f>+IF(B81="","",'B - DATOS CONTRATO GESTIÓN'!O319)</f>
        <v/>
      </c>
      <c r="D81" s="67" t="str">
        <f>+IF(B81="","",'B - DATOS CONTRATO GESTIÓN'!M319)</f>
        <v/>
      </c>
      <c r="E81" s="20"/>
      <c r="F81" s="96" t="str">
        <f t="shared" si="7"/>
        <v/>
      </c>
    </row>
    <row r="82" spans="1:9" x14ac:dyDescent="0.25">
      <c r="A82" s="16">
        <v>76</v>
      </c>
      <c r="B82" s="95" t="str">
        <f>+IF('B - DATOS CONTRATO GESTIÓN'!C319="","",'B - DATOS CONTRATO GESTIÓN'!C319)</f>
        <v/>
      </c>
      <c r="C82" s="67" t="str">
        <f>+IF(B82="","",'B - DATOS CONTRATO GESTIÓN'!O320)</f>
        <v/>
      </c>
      <c r="D82" s="67" t="str">
        <f>+IF(B82="","",'B - DATOS CONTRATO GESTIÓN'!M320)</f>
        <v/>
      </c>
      <c r="E82" s="21"/>
      <c r="F82" s="97" t="str">
        <f t="shared" si="7"/>
        <v/>
      </c>
    </row>
    <row r="83" spans="1:9" x14ac:dyDescent="0.25">
      <c r="A83" s="16">
        <v>77</v>
      </c>
      <c r="B83" s="95" t="str">
        <f>+IF('B - DATOS CONTRATO GESTIÓN'!C320="","",'B - DATOS CONTRATO GESTIÓN'!C320)</f>
        <v/>
      </c>
      <c r="C83" s="67" t="str">
        <f>+IF(B83="","",'B - DATOS CONTRATO GESTIÓN'!O321)</f>
        <v/>
      </c>
      <c r="D83" s="67" t="str">
        <f>+IF(B83="","",'B - DATOS CONTRATO GESTIÓN'!M321)</f>
        <v/>
      </c>
      <c r="E83" s="21"/>
      <c r="F83" s="97" t="str">
        <f t="shared" si="7"/>
        <v/>
      </c>
    </row>
    <row r="84" spans="1:9" x14ac:dyDescent="0.25">
      <c r="A84" s="16">
        <v>78</v>
      </c>
      <c r="B84" s="95" t="str">
        <f>+IF('B - DATOS CONTRATO GESTIÓN'!C321="","",'B - DATOS CONTRATO GESTIÓN'!C321)</f>
        <v/>
      </c>
      <c r="C84" s="67" t="str">
        <f>+IF(B84="","",'B - DATOS CONTRATO GESTIÓN'!O322)</f>
        <v/>
      </c>
      <c r="D84" s="67" t="str">
        <f>+IF(B84="","",'B - DATOS CONTRATO GESTIÓN'!M322)</f>
        <v/>
      </c>
      <c r="E84" s="21"/>
      <c r="F84" s="97" t="str">
        <f t="shared" si="7"/>
        <v/>
      </c>
    </row>
    <row r="85" spans="1:9" x14ac:dyDescent="0.25">
      <c r="A85" s="16">
        <v>79</v>
      </c>
      <c r="B85" s="95" t="str">
        <f>+IF('B - DATOS CONTRATO GESTIÓN'!C322="","",'B - DATOS CONTRATO GESTIÓN'!C322)</f>
        <v/>
      </c>
      <c r="C85" s="67" t="str">
        <f>+IF(B85="","",'B - DATOS CONTRATO GESTIÓN'!O323)</f>
        <v/>
      </c>
      <c r="D85" s="67" t="str">
        <f>+IF(B85="","",'B - DATOS CONTRATO GESTIÓN'!M323)</f>
        <v/>
      </c>
      <c r="E85" s="21"/>
      <c r="F85" s="97" t="str">
        <f t="shared" si="7"/>
        <v/>
      </c>
    </row>
    <row r="86" spans="1:9" x14ac:dyDescent="0.25">
      <c r="A86" s="16">
        <v>80</v>
      </c>
      <c r="B86" s="95" t="str">
        <f>+IF('B - DATOS CONTRATO GESTIÓN'!C323="","",'B - DATOS CONTRATO GESTIÓN'!C323)</f>
        <v/>
      </c>
      <c r="C86" s="67" t="str">
        <f>+IF(B86="","",'B - DATOS CONTRATO GESTIÓN'!O324)</f>
        <v/>
      </c>
      <c r="D86" s="67" t="str">
        <f>+IF(B86="","",'B - DATOS CONTRATO GESTIÓN'!M324)</f>
        <v/>
      </c>
      <c r="E86" s="21"/>
      <c r="F86" s="97" t="str">
        <f t="shared" si="7"/>
        <v/>
      </c>
    </row>
    <row r="87" spans="1:9" x14ac:dyDescent="0.25">
      <c r="B87" s="98" t="s">
        <v>58</v>
      </c>
      <c r="C87" s="67"/>
      <c r="D87" s="99"/>
      <c r="E87" s="99"/>
      <c r="F87" s="100">
        <f>SUM(F7:F86)</f>
        <v>0</v>
      </c>
    </row>
    <row r="88" spans="1:9" x14ac:dyDescent="0.25">
      <c r="B88" s="98" t="s">
        <v>57</v>
      </c>
      <c r="C88" s="101"/>
      <c r="D88" s="99"/>
      <c r="E88" s="99"/>
      <c r="F88" s="100">
        <f>+F87*0.1</f>
        <v>0</v>
      </c>
    </row>
    <row r="89" spans="1:9" x14ac:dyDescent="0.25">
      <c r="B89" s="98" t="s">
        <v>39</v>
      </c>
      <c r="C89" s="101"/>
      <c r="D89" s="99"/>
      <c r="E89" s="99"/>
      <c r="F89" s="100">
        <f>+F88+F87</f>
        <v>0</v>
      </c>
    </row>
    <row r="90" spans="1:9" x14ac:dyDescent="0.25">
      <c r="B90" s="59"/>
      <c r="C90" s="60"/>
      <c r="D90" s="60"/>
      <c r="E90" s="60"/>
      <c r="F90" s="60"/>
    </row>
    <row r="92" spans="1:9" ht="18.75" x14ac:dyDescent="0.3">
      <c r="B92" s="49" t="s">
        <v>59</v>
      </c>
    </row>
    <row r="94" spans="1:9" s="148" customFormat="1" ht="48.95" customHeight="1" x14ac:dyDescent="0.25">
      <c r="B94" s="176" t="s">
        <v>64</v>
      </c>
      <c r="C94" s="176"/>
      <c r="D94" s="176"/>
      <c r="E94" s="176"/>
      <c r="F94" s="176"/>
      <c r="G94" s="176"/>
      <c r="H94" s="176"/>
      <c r="I94" s="176"/>
    </row>
    <row r="96" spans="1:9" ht="47.1" customHeight="1" x14ac:dyDescent="0.25">
      <c r="B96" s="56" t="s">
        <v>53</v>
      </c>
      <c r="C96" s="147" t="s">
        <v>203</v>
      </c>
      <c r="D96" s="147" t="s">
        <v>139</v>
      </c>
      <c r="E96" s="147" t="s">
        <v>143</v>
      </c>
      <c r="F96" s="147" t="s">
        <v>60</v>
      </c>
      <c r="G96" s="147" t="s">
        <v>61</v>
      </c>
      <c r="H96" s="147" t="s">
        <v>62</v>
      </c>
      <c r="I96" s="147" t="s">
        <v>55</v>
      </c>
    </row>
    <row r="97" spans="1:9" x14ac:dyDescent="0.25">
      <c r="A97" s="16">
        <v>1</v>
      </c>
      <c r="B97" s="64" t="str">
        <f>+B7</f>
        <v/>
      </c>
      <c r="C97" s="68" t="str">
        <f>+C7</f>
        <v/>
      </c>
      <c r="D97" s="97" t="str">
        <f>+IF(B97="","",'B - DATOS CONTRATO GESTIÓN'!L244)</f>
        <v/>
      </c>
      <c r="E97" s="22"/>
      <c r="F97" s="96" t="str">
        <f>+IF(C97="","",E97*'B - DATOS CONTRATO GESTIÓN'!K244)</f>
        <v/>
      </c>
      <c r="G97" s="24"/>
      <c r="H97" s="102" t="str">
        <f>+IF(C97="","",F97/G97)</f>
        <v/>
      </c>
      <c r="I97" s="96" t="str">
        <f>+IF(B97="","",C97*H97)</f>
        <v/>
      </c>
    </row>
    <row r="98" spans="1:9" x14ac:dyDescent="0.25">
      <c r="A98" s="16">
        <v>2</v>
      </c>
      <c r="B98" s="64" t="str">
        <f t="shared" ref="B98:C161" si="8">+B8</f>
        <v/>
      </c>
      <c r="C98" s="68" t="str">
        <f t="shared" si="8"/>
        <v/>
      </c>
      <c r="D98" s="97" t="str">
        <f>+IF(B98="","",'B - DATOS CONTRATO GESTIÓN'!L245)</f>
        <v/>
      </c>
      <c r="E98" s="22"/>
      <c r="F98" s="96" t="str">
        <f>+IF(C98="","",E98*'B - DATOS CONTRATO GESTIÓN'!K245)</f>
        <v/>
      </c>
      <c r="G98" s="24"/>
      <c r="H98" s="102" t="str">
        <f t="shared" ref="H98:H106" si="9">+IF(C98="","",F98/G98)</f>
        <v/>
      </c>
      <c r="I98" s="96" t="str">
        <f t="shared" ref="I98:I161" si="10">+IF(B98="","",C98*H98)</f>
        <v/>
      </c>
    </row>
    <row r="99" spans="1:9" x14ac:dyDescent="0.25">
      <c r="A99" s="16">
        <v>3</v>
      </c>
      <c r="B99" s="64" t="str">
        <f t="shared" si="8"/>
        <v/>
      </c>
      <c r="C99" s="68" t="str">
        <f t="shared" si="8"/>
        <v/>
      </c>
      <c r="D99" s="97" t="str">
        <f>+IF(B99="","",'B - DATOS CONTRATO GESTIÓN'!L246)</f>
        <v/>
      </c>
      <c r="E99" s="22"/>
      <c r="F99" s="96" t="str">
        <f>+IF(C99="","",E99*'B - DATOS CONTRATO GESTIÓN'!K246)</f>
        <v/>
      </c>
      <c r="G99" s="24"/>
      <c r="H99" s="102" t="str">
        <f t="shared" si="9"/>
        <v/>
      </c>
      <c r="I99" s="96" t="str">
        <f t="shared" si="10"/>
        <v/>
      </c>
    </row>
    <row r="100" spans="1:9" x14ac:dyDescent="0.25">
      <c r="A100" s="16">
        <v>4</v>
      </c>
      <c r="B100" s="64" t="str">
        <f t="shared" si="8"/>
        <v/>
      </c>
      <c r="C100" s="68" t="str">
        <f t="shared" si="8"/>
        <v/>
      </c>
      <c r="D100" s="97" t="str">
        <f>+IF(B100="","",'B - DATOS CONTRATO GESTIÓN'!L247)</f>
        <v/>
      </c>
      <c r="E100" s="22"/>
      <c r="F100" s="96" t="str">
        <f>+IF(C100="","",E100*'B - DATOS CONTRATO GESTIÓN'!K247)</f>
        <v/>
      </c>
      <c r="G100" s="24"/>
      <c r="H100" s="102" t="str">
        <f t="shared" si="9"/>
        <v/>
      </c>
      <c r="I100" s="96" t="str">
        <f t="shared" si="10"/>
        <v/>
      </c>
    </row>
    <row r="101" spans="1:9" x14ac:dyDescent="0.25">
      <c r="A101" s="16">
        <v>5</v>
      </c>
      <c r="B101" s="64" t="str">
        <f t="shared" si="8"/>
        <v/>
      </c>
      <c r="C101" s="68" t="str">
        <f t="shared" si="8"/>
        <v/>
      </c>
      <c r="D101" s="97" t="str">
        <f>+IF(B101="","",'B - DATOS CONTRATO GESTIÓN'!L248)</f>
        <v/>
      </c>
      <c r="E101" s="22"/>
      <c r="F101" s="96" t="str">
        <f>+IF(C101="","",E101*'B - DATOS CONTRATO GESTIÓN'!K248)</f>
        <v/>
      </c>
      <c r="G101" s="24"/>
      <c r="H101" s="102" t="str">
        <f t="shared" si="9"/>
        <v/>
      </c>
      <c r="I101" s="96" t="str">
        <f t="shared" si="10"/>
        <v/>
      </c>
    </row>
    <row r="102" spans="1:9" x14ac:dyDescent="0.25">
      <c r="A102" s="16">
        <v>6</v>
      </c>
      <c r="B102" s="64" t="str">
        <f t="shared" si="8"/>
        <v/>
      </c>
      <c r="C102" s="68" t="str">
        <f t="shared" si="8"/>
        <v/>
      </c>
      <c r="D102" s="97" t="str">
        <f>+IF(B102="","",'B - DATOS CONTRATO GESTIÓN'!L249)</f>
        <v/>
      </c>
      <c r="E102" s="23"/>
      <c r="F102" s="96" t="str">
        <f>+IF(C102="","",E102*'B - DATOS CONTRATO GESTIÓN'!K249)</f>
        <v/>
      </c>
      <c r="G102" s="24"/>
      <c r="H102" s="102" t="str">
        <f t="shared" si="9"/>
        <v/>
      </c>
      <c r="I102" s="96" t="str">
        <f t="shared" si="10"/>
        <v/>
      </c>
    </row>
    <row r="103" spans="1:9" x14ac:dyDescent="0.25">
      <c r="A103" s="16">
        <v>7</v>
      </c>
      <c r="B103" s="64" t="str">
        <f t="shared" si="8"/>
        <v/>
      </c>
      <c r="C103" s="68" t="str">
        <f t="shared" si="8"/>
        <v/>
      </c>
      <c r="D103" s="97" t="str">
        <f>+IF(B103="","",'B - DATOS CONTRATO GESTIÓN'!L250)</f>
        <v/>
      </c>
      <c r="E103" s="22"/>
      <c r="F103" s="96" t="str">
        <f>+IF(C103="","",E103*'B - DATOS CONTRATO GESTIÓN'!K250)</f>
        <v/>
      </c>
      <c r="G103" s="24"/>
      <c r="H103" s="102" t="str">
        <f t="shared" si="9"/>
        <v/>
      </c>
      <c r="I103" s="96" t="str">
        <f t="shared" si="10"/>
        <v/>
      </c>
    </row>
    <row r="104" spans="1:9" x14ac:dyDescent="0.25">
      <c r="A104" s="16">
        <v>8</v>
      </c>
      <c r="B104" s="64" t="str">
        <f t="shared" si="8"/>
        <v/>
      </c>
      <c r="C104" s="68" t="str">
        <f t="shared" si="8"/>
        <v/>
      </c>
      <c r="D104" s="97" t="str">
        <f>+IF(B104="","",'B - DATOS CONTRATO GESTIÓN'!L251)</f>
        <v/>
      </c>
      <c r="E104" s="22"/>
      <c r="F104" s="96" t="str">
        <f>+IF(C104="","",E104*'B - DATOS CONTRATO GESTIÓN'!K251)</f>
        <v/>
      </c>
      <c r="G104" s="24"/>
      <c r="H104" s="102" t="str">
        <f t="shared" si="9"/>
        <v/>
      </c>
      <c r="I104" s="96" t="str">
        <f t="shared" si="10"/>
        <v/>
      </c>
    </row>
    <row r="105" spans="1:9" x14ac:dyDescent="0.25">
      <c r="A105" s="16">
        <v>9</v>
      </c>
      <c r="B105" s="64" t="str">
        <f t="shared" si="8"/>
        <v/>
      </c>
      <c r="C105" s="68" t="str">
        <f t="shared" si="8"/>
        <v/>
      </c>
      <c r="D105" s="97" t="str">
        <f>+IF(B105="","",'B - DATOS CONTRATO GESTIÓN'!L252)</f>
        <v/>
      </c>
      <c r="E105" s="22"/>
      <c r="F105" s="96" t="str">
        <f>+IF(C105="","",E105*'B - DATOS CONTRATO GESTIÓN'!K252)</f>
        <v/>
      </c>
      <c r="G105" s="24"/>
      <c r="H105" s="102" t="str">
        <f t="shared" si="9"/>
        <v/>
      </c>
      <c r="I105" s="96" t="str">
        <f t="shared" si="10"/>
        <v/>
      </c>
    </row>
    <row r="106" spans="1:9" x14ac:dyDescent="0.25">
      <c r="A106" s="16">
        <v>10</v>
      </c>
      <c r="B106" s="64" t="str">
        <f t="shared" si="8"/>
        <v/>
      </c>
      <c r="C106" s="68" t="str">
        <f t="shared" si="8"/>
        <v/>
      </c>
      <c r="D106" s="97" t="str">
        <f>+IF(B106="","",'B - DATOS CONTRATO GESTIÓN'!L253)</f>
        <v/>
      </c>
      <c r="E106" s="22"/>
      <c r="F106" s="96" t="str">
        <f>+IF(C106="","",E106*'B - DATOS CONTRATO GESTIÓN'!K253)</f>
        <v/>
      </c>
      <c r="G106" s="24"/>
      <c r="H106" s="102" t="str">
        <f t="shared" si="9"/>
        <v/>
      </c>
      <c r="I106" s="96" t="str">
        <f t="shared" si="10"/>
        <v/>
      </c>
    </row>
    <row r="107" spans="1:9" x14ac:dyDescent="0.25">
      <c r="A107" s="16">
        <v>11</v>
      </c>
      <c r="B107" s="64" t="str">
        <f t="shared" si="8"/>
        <v/>
      </c>
      <c r="C107" s="68" t="str">
        <f t="shared" si="8"/>
        <v/>
      </c>
      <c r="D107" s="97" t="str">
        <f>+IF(B107="","",'B - DATOS CONTRATO GESTIÓN'!L254)</f>
        <v/>
      </c>
      <c r="E107" s="22"/>
      <c r="F107" s="96" t="str">
        <f>+IF(C107="","",E107*'B - DATOS CONTRATO GESTIÓN'!K254)</f>
        <v/>
      </c>
      <c r="G107" s="24"/>
      <c r="H107" s="102" t="str">
        <f>+IF(C107="","",F107/G107)</f>
        <v/>
      </c>
      <c r="I107" s="96" t="str">
        <f t="shared" si="10"/>
        <v/>
      </c>
    </row>
    <row r="108" spans="1:9" x14ac:dyDescent="0.25">
      <c r="A108" s="16">
        <v>12</v>
      </c>
      <c r="B108" s="64" t="str">
        <f t="shared" si="8"/>
        <v/>
      </c>
      <c r="C108" s="68" t="str">
        <f t="shared" si="8"/>
        <v/>
      </c>
      <c r="D108" s="97" t="str">
        <f>+IF(B108="","",'B - DATOS CONTRATO GESTIÓN'!L255)</f>
        <v/>
      </c>
      <c r="E108" s="22"/>
      <c r="F108" s="96" t="str">
        <f>+IF(C108="","",E108*'B - DATOS CONTRATO GESTIÓN'!K255)</f>
        <v/>
      </c>
      <c r="G108" s="24"/>
      <c r="H108" s="102" t="str">
        <f t="shared" ref="H108:H116" si="11">+IF(C108="","",F108/G108)</f>
        <v/>
      </c>
      <c r="I108" s="96" t="str">
        <f t="shared" si="10"/>
        <v/>
      </c>
    </row>
    <row r="109" spans="1:9" x14ac:dyDescent="0.25">
      <c r="A109" s="16">
        <v>13</v>
      </c>
      <c r="B109" s="64" t="str">
        <f t="shared" si="8"/>
        <v/>
      </c>
      <c r="C109" s="68" t="str">
        <f t="shared" si="8"/>
        <v/>
      </c>
      <c r="D109" s="97" t="str">
        <f>+IF(B109="","",'B - DATOS CONTRATO GESTIÓN'!L256)</f>
        <v/>
      </c>
      <c r="E109" s="22"/>
      <c r="F109" s="96" t="str">
        <f>+IF(C109="","",E109*'B - DATOS CONTRATO GESTIÓN'!K256)</f>
        <v/>
      </c>
      <c r="G109" s="24"/>
      <c r="H109" s="102" t="str">
        <f t="shared" si="11"/>
        <v/>
      </c>
      <c r="I109" s="96" t="str">
        <f t="shared" si="10"/>
        <v/>
      </c>
    </row>
    <row r="110" spans="1:9" x14ac:dyDescent="0.25">
      <c r="A110" s="16">
        <v>14</v>
      </c>
      <c r="B110" s="64" t="str">
        <f t="shared" si="8"/>
        <v/>
      </c>
      <c r="C110" s="68" t="str">
        <f t="shared" si="8"/>
        <v/>
      </c>
      <c r="D110" s="97" t="str">
        <f>+IF(B110="","",'B - DATOS CONTRATO GESTIÓN'!L257)</f>
        <v/>
      </c>
      <c r="E110" s="22"/>
      <c r="F110" s="96" t="str">
        <f>+IF(C110="","",E110*'B - DATOS CONTRATO GESTIÓN'!K257)</f>
        <v/>
      </c>
      <c r="G110" s="24"/>
      <c r="H110" s="102" t="str">
        <f t="shared" si="11"/>
        <v/>
      </c>
      <c r="I110" s="96" t="str">
        <f t="shared" si="10"/>
        <v/>
      </c>
    </row>
    <row r="111" spans="1:9" x14ac:dyDescent="0.25">
      <c r="A111" s="16">
        <v>15</v>
      </c>
      <c r="B111" s="64" t="str">
        <f t="shared" si="8"/>
        <v/>
      </c>
      <c r="C111" s="68" t="str">
        <f t="shared" si="8"/>
        <v/>
      </c>
      <c r="D111" s="97" t="str">
        <f>+IF(B111="","",'B - DATOS CONTRATO GESTIÓN'!L258)</f>
        <v/>
      </c>
      <c r="E111" s="22"/>
      <c r="F111" s="96" t="str">
        <f>+IF(C111="","",E111*'B - DATOS CONTRATO GESTIÓN'!K258)</f>
        <v/>
      </c>
      <c r="G111" s="24"/>
      <c r="H111" s="102" t="str">
        <f t="shared" si="11"/>
        <v/>
      </c>
      <c r="I111" s="96" t="str">
        <f t="shared" si="10"/>
        <v/>
      </c>
    </row>
    <row r="112" spans="1:9" x14ac:dyDescent="0.25">
      <c r="A112" s="16">
        <v>16</v>
      </c>
      <c r="B112" s="64" t="str">
        <f t="shared" si="8"/>
        <v/>
      </c>
      <c r="C112" s="68" t="str">
        <f t="shared" si="8"/>
        <v/>
      </c>
      <c r="D112" s="97" t="str">
        <f>+IF(B112="","",'B - DATOS CONTRATO GESTIÓN'!L259)</f>
        <v/>
      </c>
      <c r="E112" s="22"/>
      <c r="F112" s="96" t="str">
        <f>+IF(C112="","",E112*'B - DATOS CONTRATO GESTIÓN'!K259)</f>
        <v/>
      </c>
      <c r="G112" s="24"/>
      <c r="H112" s="102" t="str">
        <f t="shared" si="11"/>
        <v/>
      </c>
      <c r="I112" s="96" t="str">
        <f t="shared" si="10"/>
        <v/>
      </c>
    </row>
    <row r="113" spans="1:9" x14ac:dyDescent="0.25">
      <c r="A113" s="16">
        <v>17</v>
      </c>
      <c r="B113" s="64" t="str">
        <f t="shared" si="8"/>
        <v/>
      </c>
      <c r="C113" s="68" t="str">
        <f t="shared" si="8"/>
        <v/>
      </c>
      <c r="D113" s="97" t="str">
        <f>+IF(B113="","",'B - DATOS CONTRATO GESTIÓN'!L260)</f>
        <v/>
      </c>
      <c r="E113" s="22"/>
      <c r="F113" s="96" t="str">
        <f>+IF(C113="","",E113*'B - DATOS CONTRATO GESTIÓN'!K260)</f>
        <v/>
      </c>
      <c r="G113" s="24"/>
      <c r="H113" s="102" t="str">
        <f t="shared" si="11"/>
        <v/>
      </c>
      <c r="I113" s="96" t="str">
        <f t="shared" si="10"/>
        <v/>
      </c>
    </row>
    <row r="114" spans="1:9" x14ac:dyDescent="0.25">
      <c r="A114" s="16">
        <v>18</v>
      </c>
      <c r="B114" s="64" t="str">
        <f t="shared" si="8"/>
        <v/>
      </c>
      <c r="C114" s="68" t="str">
        <f t="shared" si="8"/>
        <v/>
      </c>
      <c r="D114" s="97" t="str">
        <f>+IF(B114="","",'B - DATOS CONTRATO GESTIÓN'!L261)</f>
        <v/>
      </c>
      <c r="E114" s="22"/>
      <c r="F114" s="96" t="str">
        <f>+IF(C114="","",E114*'B - DATOS CONTRATO GESTIÓN'!K261)</f>
        <v/>
      </c>
      <c r="G114" s="24"/>
      <c r="H114" s="102" t="str">
        <f t="shared" si="11"/>
        <v/>
      </c>
      <c r="I114" s="96" t="str">
        <f t="shared" si="10"/>
        <v/>
      </c>
    </row>
    <row r="115" spans="1:9" x14ac:dyDescent="0.25">
      <c r="A115" s="16">
        <v>19</v>
      </c>
      <c r="B115" s="64" t="str">
        <f t="shared" si="8"/>
        <v/>
      </c>
      <c r="C115" s="68" t="str">
        <f t="shared" si="8"/>
        <v/>
      </c>
      <c r="D115" s="97" t="str">
        <f>+IF(B115="","",'B - DATOS CONTRATO GESTIÓN'!L262)</f>
        <v/>
      </c>
      <c r="E115" s="22"/>
      <c r="F115" s="96" t="str">
        <f>+IF(C115="","",E115*'B - DATOS CONTRATO GESTIÓN'!K262)</f>
        <v/>
      </c>
      <c r="G115" s="24"/>
      <c r="H115" s="102" t="str">
        <f t="shared" si="11"/>
        <v/>
      </c>
      <c r="I115" s="96" t="str">
        <f t="shared" si="10"/>
        <v/>
      </c>
    </row>
    <row r="116" spans="1:9" x14ac:dyDescent="0.25">
      <c r="A116" s="16">
        <v>20</v>
      </c>
      <c r="B116" s="64" t="str">
        <f t="shared" si="8"/>
        <v/>
      </c>
      <c r="C116" s="68" t="str">
        <f t="shared" si="8"/>
        <v/>
      </c>
      <c r="D116" s="97" t="str">
        <f>+IF(B116="","",'B - DATOS CONTRATO GESTIÓN'!L263)</f>
        <v/>
      </c>
      <c r="E116" s="22"/>
      <c r="F116" s="96" t="str">
        <f>+IF(C116="","",E116*'B - DATOS CONTRATO GESTIÓN'!K263)</f>
        <v/>
      </c>
      <c r="G116" s="24"/>
      <c r="H116" s="102" t="str">
        <f t="shared" si="11"/>
        <v/>
      </c>
      <c r="I116" s="96" t="str">
        <f t="shared" si="10"/>
        <v/>
      </c>
    </row>
    <row r="117" spans="1:9" x14ac:dyDescent="0.25">
      <c r="A117" s="16">
        <v>21</v>
      </c>
      <c r="B117" s="64" t="str">
        <f t="shared" si="8"/>
        <v/>
      </c>
      <c r="C117" s="68" t="str">
        <f t="shared" si="8"/>
        <v/>
      </c>
      <c r="D117" s="97" t="str">
        <f>+IF(B117="","",'B - DATOS CONTRATO GESTIÓN'!L264)</f>
        <v/>
      </c>
      <c r="E117" s="22"/>
      <c r="F117" s="96" t="str">
        <f>+IF(C117="","",E117*'B - DATOS CONTRATO GESTIÓN'!K264)</f>
        <v/>
      </c>
      <c r="G117" s="24"/>
      <c r="H117" s="102" t="str">
        <f>+IF(C117="","",F117/G117)</f>
        <v/>
      </c>
      <c r="I117" s="96" t="str">
        <f t="shared" si="10"/>
        <v/>
      </c>
    </row>
    <row r="118" spans="1:9" x14ac:dyDescent="0.25">
      <c r="A118" s="16">
        <v>22</v>
      </c>
      <c r="B118" s="64" t="str">
        <f t="shared" si="8"/>
        <v/>
      </c>
      <c r="C118" s="68" t="str">
        <f t="shared" si="8"/>
        <v/>
      </c>
      <c r="D118" s="97" t="str">
        <f>+IF(B118="","",'B - DATOS CONTRATO GESTIÓN'!L265)</f>
        <v/>
      </c>
      <c r="E118" s="22"/>
      <c r="F118" s="96" t="str">
        <f>+IF(C118="","",E118*'B - DATOS CONTRATO GESTIÓN'!K265)</f>
        <v/>
      </c>
      <c r="G118" s="24"/>
      <c r="H118" s="102" t="str">
        <f t="shared" ref="H118:H126" si="12">+IF(C118="","",F118/G118)</f>
        <v/>
      </c>
      <c r="I118" s="96" t="str">
        <f t="shared" si="10"/>
        <v/>
      </c>
    </row>
    <row r="119" spans="1:9" x14ac:dyDescent="0.25">
      <c r="A119" s="16">
        <v>23</v>
      </c>
      <c r="B119" s="64" t="str">
        <f t="shared" si="8"/>
        <v/>
      </c>
      <c r="C119" s="68" t="str">
        <f t="shared" si="8"/>
        <v/>
      </c>
      <c r="D119" s="97" t="str">
        <f>+IF(B119="","",'B - DATOS CONTRATO GESTIÓN'!L266)</f>
        <v/>
      </c>
      <c r="E119" s="22"/>
      <c r="F119" s="96" t="str">
        <f>+IF(C119="","",E119*'B - DATOS CONTRATO GESTIÓN'!K266)</f>
        <v/>
      </c>
      <c r="G119" s="24"/>
      <c r="H119" s="102" t="str">
        <f t="shared" si="12"/>
        <v/>
      </c>
      <c r="I119" s="96" t="str">
        <f t="shared" si="10"/>
        <v/>
      </c>
    </row>
    <row r="120" spans="1:9" x14ac:dyDescent="0.25">
      <c r="A120" s="16">
        <v>24</v>
      </c>
      <c r="B120" s="64" t="str">
        <f t="shared" si="8"/>
        <v/>
      </c>
      <c r="C120" s="68" t="str">
        <f t="shared" si="8"/>
        <v/>
      </c>
      <c r="D120" s="97" t="str">
        <f>+IF(B120="","",'B - DATOS CONTRATO GESTIÓN'!L267)</f>
        <v/>
      </c>
      <c r="E120" s="22"/>
      <c r="F120" s="96" t="str">
        <f>+IF(C120="","",E120*'B - DATOS CONTRATO GESTIÓN'!K267)</f>
        <v/>
      </c>
      <c r="G120" s="24"/>
      <c r="H120" s="102" t="str">
        <f t="shared" si="12"/>
        <v/>
      </c>
      <c r="I120" s="96" t="str">
        <f t="shared" si="10"/>
        <v/>
      </c>
    </row>
    <row r="121" spans="1:9" x14ac:dyDescent="0.25">
      <c r="A121" s="16">
        <v>25</v>
      </c>
      <c r="B121" s="64" t="str">
        <f t="shared" si="8"/>
        <v/>
      </c>
      <c r="C121" s="68" t="str">
        <f t="shared" si="8"/>
        <v/>
      </c>
      <c r="D121" s="97" t="str">
        <f>+IF(B121="","",'B - DATOS CONTRATO GESTIÓN'!L268)</f>
        <v/>
      </c>
      <c r="E121" s="22"/>
      <c r="F121" s="96" t="str">
        <f>+IF(C121="","",E121*'B - DATOS CONTRATO GESTIÓN'!K268)</f>
        <v/>
      </c>
      <c r="G121" s="24"/>
      <c r="H121" s="102" t="str">
        <f t="shared" si="12"/>
        <v/>
      </c>
      <c r="I121" s="96" t="str">
        <f t="shared" si="10"/>
        <v/>
      </c>
    </row>
    <row r="122" spans="1:9" x14ac:dyDescent="0.25">
      <c r="A122" s="16">
        <v>26</v>
      </c>
      <c r="B122" s="64" t="str">
        <f t="shared" si="8"/>
        <v/>
      </c>
      <c r="C122" s="68" t="str">
        <f t="shared" si="8"/>
        <v/>
      </c>
      <c r="D122" s="97" t="str">
        <f>+IF(B122="","",'B - DATOS CONTRATO GESTIÓN'!L269)</f>
        <v/>
      </c>
      <c r="E122" s="22"/>
      <c r="F122" s="96" t="str">
        <f>+IF(C122="","",E122*'B - DATOS CONTRATO GESTIÓN'!K269)</f>
        <v/>
      </c>
      <c r="G122" s="24"/>
      <c r="H122" s="102" t="str">
        <f t="shared" si="12"/>
        <v/>
      </c>
      <c r="I122" s="96" t="str">
        <f t="shared" si="10"/>
        <v/>
      </c>
    </row>
    <row r="123" spans="1:9" x14ac:dyDescent="0.25">
      <c r="A123" s="16">
        <v>27</v>
      </c>
      <c r="B123" s="64" t="str">
        <f t="shared" si="8"/>
        <v/>
      </c>
      <c r="C123" s="68" t="str">
        <f t="shared" si="8"/>
        <v/>
      </c>
      <c r="D123" s="97" t="str">
        <f>+IF(B123="","",'B - DATOS CONTRATO GESTIÓN'!L270)</f>
        <v/>
      </c>
      <c r="E123" s="22"/>
      <c r="F123" s="96" t="str">
        <f>+IF(C123="","",E123*'B - DATOS CONTRATO GESTIÓN'!K270)</f>
        <v/>
      </c>
      <c r="G123" s="24"/>
      <c r="H123" s="102" t="str">
        <f t="shared" si="12"/>
        <v/>
      </c>
      <c r="I123" s="96" t="str">
        <f t="shared" si="10"/>
        <v/>
      </c>
    </row>
    <row r="124" spans="1:9" x14ac:dyDescent="0.25">
      <c r="A124" s="16">
        <v>28</v>
      </c>
      <c r="B124" s="64" t="str">
        <f t="shared" si="8"/>
        <v/>
      </c>
      <c r="C124" s="68" t="str">
        <f t="shared" si="8"/>
        <v/>
      </c>
      <c r="D124" s="97" t="str">
        <f>+IF(B124="","",'B - DATOS CONTRATO GESTIÓN'!L271)</f>
        <v/>
      </c>
      <c r="E124" s="22"/>
      <c r="F124" s="96" t="str">
        <f>+IF(C124="","",E124*'B - DATOS CONTRATO GESTIÓN'!K271)</f>
        <v/>
      </c>
      <c r="G124" s="24"/>
      <c r="H124" s="102" t="str">
        <f t="shared" si="12"/>
        <v/>
      </c>
      <c r="I124" s="96" t="str">
        <f t="shared" si="10"/>
        <v/>
      </c>
    </row>
    <row r="125" spans="1:9" x14ac:dyDescent="0.25">
      <c r="A125" s="16">
        <v>29</v>
      </c>
      <c r="B125" s="64" t="str">
        <f t="shared" si="8"/>
        <v/>
      </c>
      <c r="C125" s="68" t="str">
        <f t="shared" si="8"/>
        <v/>
      </c>
      <c r="D125" s="97" t="str">
        <f>+IF(B125="","",'B - DATOS CONTRATO GESTIÓN'!L272)</f>
        <v/>
      </c>
      <c r="E125" s="23"/>
      <c r="F125" s="96" t="str">
        <f>+IF(C125="","",E125*'B - DATOS CONTRATO GESTIÓN'!K272)</f>
        <v/>
      </c>
      <c r="G125" s="24"/>
      <c r="H125" s="102" t="str">
        <f t="shared" si="12"/>
        <v/>
      </c>
      <c r="I125" s="96" t="str">
        <f t="shared" si="10"/>
        <v/>
      </c>
    </row>
    <row r="126" spans="1:9" x14ac:dyDescent="0.25">
      <c r="A126" s="16">
        <v>30</v>
      </c>
      <c r="B126" s="64" t="str">
        <f t="shared" si="8"/>
        <v/>
      </c>
      <c r="C126" s="68" t="str">
        <f t="shared" si="8"/>
        <v/>
      </c>
      <c r="D126" s="97" t="str">
        <f>+IF(B126="","",'B - DATOS CONTRATO GESTIÓN'!L273)</f>
        <v/>
      </c>
      <c r="E126" s="23"/>
      <c r="F126" s="96" t="str">
        <f>+IF(C126="","",E126*'B - DATOS CONTRATO GESTIÓN'!K273)</f>
        <v/>
      </c>
      <c r="G126" s="24"/>
      <c r="H126" s="102" t="str">
        <f t="shared" si="12"/>
        <v/>
      </c>
      <c r="I126" s="96" t="str">
        <f t="shared" si="10"/>
        <v/>
      </c>
    </row>
    <row r="127" spans="1:9" x14ac:dyDescent="0.25">
      <c r="A127" s="16">
        <v>31</v>
      </c>
      <c r="B127" s="64" t="str">
        <f t="shared" si="8"/>
        <v/>
      </c>
      <c r="C127" s="68" t="str">
        <f t="shared" si="8"/>
        <v/>
      </c>
      <c r="D127" s="97" t="str">
        <f>+IF(B127="","",'B - DATOS CONTRATO GESTIÓN'!L274)</f>
        <v/>
      </c>
      <c r="E127" s="22"/>
      <c r="F127" s="96" t="str">
        <f>+IF(C127="","",E127*'B - DATOS CONTRATO GESTIÓN'!K274)</f>
        <v/>
      </c>
      <c r="G127" s="24"/>
      <c r="H127" s="102" t="str">
        <f>+IF(C127="","",F127/G127)</f>
        <v/>
      </c>
      <c r="I127" s="96" t="str">
        <f t="shared" si="10"/>
        <v/>
      </c>
    </row>
    <row r="128" spans="1:9" x14ac:dyDescent="0.25">
      <c r="A128" s="16">
        <v>32</v>
      </c>
      <c r="B128" s="64" t="str">
        <f t="shared" si="8"/>
        <v/>
      </c>
      <c r="C128" s="68" t="str">
        <f t="shared" si="8"/>
        <v/>
      </c>
      <c r="D128" s="97" t="str">
        <f>+IF(B128="","",'B - DATOS CONTRATO GESTIÓN'!L275)</f>
        <v/>
      </c>
      <c r="E128" s="22"/>
      <c r="F128" s="96" t="str">
        <f>+IF(C128="","",E128*'B - DATOS CONTRATO GESTIÓN'!K275)</f>
        <v/>
      </c>
      <c r="G128" s="24"/>
      <c r="H128" s="102" t="str">
        <f t="shared" ref="H128:H136" si="13">+IF(C128="","",F128/G128)</f>
        <v/>
      </c>
      <c r="I128" s="96" t="str">
        <f t="shared" si="10"/>
        <v/>
      </c>
    </row>
    <row r="129" spans="1:9" x14ac:dyDescent="0.25">
      <c r="A129" s="16">
        <v>33</v>
      </c>
      <c r="B129" s="64" t="str">
        <f t="shared" si="8"/>
        <v/>
      </c>
      <c r="C129" s="68" t="str">
        <f t="shared" si="8"/>
        <v/>
      </c>
      <c r="D129" s="97" t="str">
        <f>+IF(B129="","",'B - DATOS CONTRATO GESTIÓN'!L276)</f>
        <v/>
      </c>
      <c r="E129" s="22"/>
      <c r="F129" s="96" t="str">
        <f>+IF(C129="","",E129*'B - DATOS CONTRATO GESTIÓN'!K276)</f>
        <v/>
      </c>
      <c r="G129" s="24"/>
      <c r="H129" s="102" t="str">
        <f t="shared" si="13"/>
        <v/>
      </c>
      <c r="I129" s="96" t="str">
        <f t="shared" si="10"/>
        <v/>
      </c>
    </row>
    <row r="130" spans="1:9" x14ac:dyDescent="0.25">
      <c r="A130" s="16">
        <v>34</v>
      </c>
      <c r="B130" s="64" t="str">
        <f t="shared" si="8"/>
        <v/>
      </c>
      <c r="C130" s="68" t="str">
        <f t="shared" si="8"/>
        <v/>
      </c>
      <c r="D130" s="97" t="str">
        <f>+IF(B130="","",'B - DATOS CONTRATO GESTIÓN'!L277)</f>
        <v/>
      </c>
      <c r="E130" s="22"/>
      <c r="F130" s="96" t="str">
        <f>+IF(C130="","",E130*'B - DATOS CONTRATO GESTIÓN'!K277)</f>
        <v/>
      </c>
      <c r="G130" s="24"/>
      <c r="H130" s="102" t="str">
        <f t="shared" si="13"/>
        <v/>
      </c>
      <c r="I130" s="96" t="str">
        <f t="shared" si="10"/>
        <v/>
      </c>
    </row>
    <row r="131" spans="1:9" x14ac:dyDescent="0.25">
      <c r="A131" s="16">
        <v>35</v>
      </c>
      <c r="B131" s="64" t="str">
        <f t="shared" si="8"/>
        <v/>
      </c>
      <c r="C131" s="68" t="str">
        <f t="shared" si="8"/>
        <v/>
      </c>
      <c r="D131" s="97" t="str">
        <f>+IF(B131="","",'B - DATOS CONTRATO GESTIÓN'!L278)</f>
        <v/>
      </c>
      <c r="E131" s="22"/>
      <c r="F131" s="96" t="str">
        <f>+IF(C131="","",E131*'B - DATOS CONTRATO GESTIÓN'!K278)</f>
        <v/>
      </c>
      <c r="G131" s="24"/>
      <c r="H131" s="102" t="str">
        <f t="shared" si="13"/>
        <v/>
      </c>
      <c r="I131" s="96" t="str">
        <f t="shared" si="10"/>
        <v/>
      </c>
    </row>
    <row r="132" spans="1:9" x14ac:dyDescent="0.25">
      <c r="A132" s="16">
        <v>36</v>
      </c>
      <c r="B132" s="64" t="str">
        <f t="shared" si="8"/>
        <v/>
      </c>
      <c r="C132" s="68" t="str">
        <f t="shared" si="8"/>
        <v/>
      </c>
      <c r="D132" s="97" t="str">
        <f>+IF(B132="","",'B - DATOS CONTRATO GESTIÓN'!L279)</f>
        <v/>
      </c>
      <c r="E132" s="22"/>
      <c r="F132" s="96" t="str">
        <f>+IF(C132="","",E132*'B - DATOS CONTRATO GESTIÓN'!K279)</f>
        <v/>
      </c>
      <c r="G132" s="24"/>
      <c r="H132" s="102" t="str">
        <f t="shared" si="13"/>
        <v/>
      </c>
      <c r="I132" s="96" t="str">
        <f t="shared" si="10"/>
        <v/>
      </c>
    </row>
    <row r="133" spans="1:9" x14ac:dyDescent="0.25">
      <c r="A133" s="16">
        <v>37</v>
      </c>
      <c r="B133" s="64" t="str">
        <f t="shared" si="8"/>
        <v/>
      </c>
      <c r="C133" s="68" t="str">
        <f t="shared" si="8"/>
        <v/>
      </c>
      <c r="D133" s="97" t="str">
        <f>+IF(B133="","",'B - DATOS CONTRATO GESTIÓN'!L280)</f>
        <v/>
      </c>
      <c r="E133" s="22"/>
      <c r="F133" s="96" t="str">
        <f>+IF(C133="","",E133*'B - DATOS CONTRATO GESTIÓN'!K280)</f>
        <v/>
      </c>
      <c r="G133" s="24"/>
      <c r="H133" s="102" t="str">
        <f t="shared" si="13"/>
        <v/>
      </c>
      <c r="I133" s="96" t="str">
        <f t="shared" si="10"/>
        <v/>
      </c>
    </row>
    <row r="134" spans="1:9" x14ac:dyDescent="0.25">
      <c r="A134" s="16">
        <v>38</v>
      </c>
      <c r="B134" s="64" t="str">
        <f t="shared" si="8"/>
        <v/>
      </c>
      <c r="C134" s="68" t="str">
        <f t="shared" si="8"/>
        <v/>
      </c>
      <c r="D134" s="97" t="str">
        <f>+IF(B134="","",'B - DATOS CONTRATO GESTIÓN'!L281)</f>
        <v/>
      </c>
      <c r="E134" s="22"/>
      <c r="F134" s="96" t="str">
        <f>+IF(C134="","",E134*'B - DATOS CONTRATO GESTIÓN'!K281)</f>
        <v/>
      </c>
      <c r="G134" s="24"/>
      <c r="H134" s="102" t="str">
        <f t="shared" si="13"/>
        <v/>
      </c>
      <c r="I134" s="96" t="str">
        <f t="shared" si="10"/>
        <v/>
      </c>
    </row>
    <row r="135" spans="1:9" x14ac:dyDescent="0.25">
      <c r="A135" s="16">
        <v>39</v>
      </c>
      <c r="B135" s="64" t="str">
        <f t="shared" si="8"/>
        <v/>
      </c>
      <c r="C135" s="68" t="str">
        <f t="shared" si="8"/>
        <v/>
      </c>
      <c r="D135" s="97" t="str">
        <f>+IF(B135="","",'B - DATOS CONTRATO GESTIÓN'!L282)</f>
        <v/>
      </c>
      <c r="E135" s="22"/>
      <c r="F135" s="96" t="str">
        <f>+IF(C135="","",E135*'B - DATOS CONTRATO GESTIÓN'!K282)</f>
        <v/>
      </c>
      <c r="G135" s="24"/>
      <c r="H135" s="102" t="str">
        <f t="shared" si="13"/>
        <v/>
      </c>
      <c r="I135" s="96" t="str">
        <f t="shared" si="10"/>
        <v/>
      </c>
    </row>
    <row r="136" spans="1:9" x14ac:dyDescent="0.25">
      <c r="A136" s="16">
        <v>40</v>
      </c>
      <c r="B136" s="64" t="str">
        <f t="shared" si="8"/>
        <v/>
      </c>
      <c r="C136" s="68" t="str">
        <f t="shared" si="8"/>
        <v/>
      </c>
      <c r="D136" s="97" t="str">
        <f>+IF(B136="","",'B - DATOS CONTRATO GESTIÓN'!L283)</f>
        <v/>
      </c>
      <c r="E136" s="22"/>
      <c r="F136" s="96" t="str">
        <f>+IF(C136="","",E136*'B - DATOS CONTRATO GESTIÓN'!K283)</f>
        <v/>
      </c>
      <c r="G136" s="24"/>
      <c r="H136" s="102" t="str">
        <f t="shared" si="13"/>
        <v/>
      </c>
      <c r="I136" s="96" t="str">
        <f t="shared" si="10"/>
        <v/>
      </c>
    </row>
    <row r="137" spans="1:9" x14ac:dyDescent="0.25">
      <c r="A137" s="16">
        <v>41</v>
      </c>
      <c r="B137" s="64" t="str">
        <f t="shared" si="8"/>
        <v/>
      </c>
      <c r="C137" s="68" t="str">
        <f t="shared" si="8"/>
        <v/>
      </c>
      <c r="D137" s="97" t="str">
        <f>+IF(B137="","",'B - DATOS CONTRATO GESTIÓN'!L284)</f>
        <v/>
      </c>
      <c r="E137" s="22"/>
      <c r="F137" s="96" t="str">
        <f>+IF(C137="","",E137*'B - DATOS CONTRATO GESTIÓN'!K284)</f>
        <v/>
      </c>
      <c r="G137" s="24"/>
      <c r="H137" s="102" t="str">
        <f>+IF(C137="","",F137/G137)</f>
        <v/>
      </c>
      <c r="I137" s="96" t="str">
        <f t="shared" si="10"/>
        <v/>
      </c>
    </row>
    <row r="138" spans="1:9" x14ac:dyDescent="0.25">
      <c r="A138" s="16">
        <v>42</v>
      </c>
      <c r="B138" s="64" t="str">
        <f t="shared" si="8"/>
        <v/>
      </c>
      <c r="C138" s="68" t="str">
        <f t="shared" si="8"/>
        <v/>
      </c>
      <c r="D138" s="97" t="str">
        <f>+IF(B138="","",'B - DATOS CONTRATO GESTIÓN'!L285)</f>
        <v/>
      </c>
      <c r="E138" s="22"/>
      <c r="F138" s="96" t="str">
        <f>+IF(C138="","",E138*'B - DATOS CONTRATO GESTIÓN'!K285)</f>
        <v/>
      </c>
      <c r="G138" s="24"/>
      <c r="H138" s="102" t="str">
        <f t="shared" ref="H138:H146" si="14">+IF(C138="","",F138/G138)</f>
        <v/>
      </c>
      <c r="I138" s="96" t="str">
        <f t="shared" si="10"/>
        <v/>
      </c>
    </row>
    <row r="139" spans="1:9" x14ac:dyDescent="0.25">
      <c r="A139" s="16">
        <v>43</v>
      </c>
      <c r="B139" s="64" t="str">
        <f t="shared" si="8"/>
        <v/>
      </c>
      <c r="C139" s="68" t="str">
        <f t="shared" si="8"/>
        <v/>
      </c>
      <c r="D139" s="97" t="str">
        <f>+IF(B139="","",'B - DATOS CONTRATO GESTIÓN'!L286)</f>
        <v/>
      </c>
      <c r="E139" s="22"/>
      <c r="F139" s="96" t="str">
        <f>+IF(C139="","",E139*'B - DATOS CONTRATO GESTIÓN'!K286)</f>
        <v/>
      </c>
      <c r="G139" s="24"/>
      <c r="H139" s="102" t="str">
        <f t="shared" si="14"/>
        <v/>
      </c>
      <c r="I139" s="96" t="str">
        <f t="shared" si="10"/>
        <v/>
      </c>
    </row>
    <row r="140" spans="1:9" x14ac:dyDescent="0.25">
      <c r="A140" s="16">
        <v>44</v>
      </c>
      <c r="B140" s="64" t="str">
        <f t="shared" si="8"/>
        <v/>
      </c>
      <c r="C140" s="68" t="str">
        <f t="shared" si="8"/>
        <v/>
      </c>
      <c r="D140" s="97" t="str">
        <f>+IF(B140="","",'B - DATOS CONTRATO GESTIÓN'!L287)</f>
        <v/>
      </c>
      <c r="E140" s="22"/>
      <c r="F140" s="96" t="str">
        <f>+IF(C140="","",E140*'B - DATOS CONTRATO GESTIÓN'!K287)</f>
        <v/>
      </c>
      <c r="G140" s="24"/>
      <c r="H140" s="102" t="str">
        <f t="shared" si="14"/>
        <v/>
      </c>
      <c r="I140" s="96" t="str">
        <f t="shared" si="10"/>
        <v/>
      </c>
    </row>
    <row r="141" spans="1:9" x14ac:dyDescent="0.25">
      <c r="A141" s="16">
        <v>45</v>
      </c>
      <c r="B141" s="64" t="str">
        <f t="shared" si="8"/>
        <v/>
      </c>
      <c r="C141" s="68" t="str">
        <f t="shared" si="8"/>
        <v/>
      </c>
      <c r="D141" s="97" t="str">
        <f>+IF(B141="","",'B - DATOS CONTRATO GESTIÓN'!L288)</f>
        <v/>
      </c>
      <c r="E141" s="22"/>
      <c r="F141" s="96" t="str">
        <f>+IF(C141="","",E141*'B - DATOS CONTRATO GESTIÓN'!K288)</f>
        <v/>
      </c>
      <c r="G141" s="24"/>
      <c r="H141" s="102" t="str">
        <f t="shared" si="14"/>
        <v/>
      </c>
      <c r="I141" s="96" t="str">
        <f t="shared" si="10"/>
        <v/>
      </c>
    </row>
    <row r="142" spans="1:9" x14ac:dyDescent="0.25">
      <c r="A142" s="16">
        <v>46</v>
      </c>
      <c r="B142" s="64" t="str">
        <f t="shared" si="8"/>
        <v/>
      </c>
      <c r="C142" s="68" t="str">
        <f t="shared" si="8"/>
        <v/>
      </c>
      <c r="D142" s="97" t="str">
        <f>+IF(B142="","",'B - DATOS CONTRATO GESTIÓN'!L289)</f>
        <v/>
      </c>
      <c r="E142" s="23"/>
      <c r="F142" s="96" t="str">
        <f>+IF(C142="","",E142*'B - DATOS CONTRATO GESTIÓN'!K289)</f>
        <v/>
      </c>
      <c r="G142" s="24"/>
      <c r="H142" s="102" t="str">
        <f t="shared" si="14"/>
        <v/>
      </c>
      <c r="I142" s="96" t="str">
        <f t="shared" si="10"/>
        <v/>
      </c>
    </row>
    <row r="143" spans="1:9" x14ac:dyDescent="0.25">
      <c r="A143" s="16">
        <v>47</v>
      </c>
      <c r="B143" s="64" t="str">
        <f t="shared" si="8"/>
        <v/>
      </c>
      <c r="C143" s="68" t="str">
        <f t="shared" si="8"/>
        <v/>
      </c>
      <c r="D143" s="97" t="str">
        <f>+IF(B143="","",'B - DATOS CONTRATO GESTIÓN'!L290)</f>
        <v/>
      </c>
      <c r="E143" s="23"/>
      <c r="F143" s="96" t="str">
        <f>+IF(C143="","",E143*'B - DATOS CONTRATO GESTIÓN'!K290)</f>
        <v/>
      </c>
      <c r="G143" s="24"/>
      <c r="H143" s="102" t="str">
        <f t="shared" si="14"/>
        <v/>
      </c>
      <c r="I143" s="96" t="str">
        <f t="shared" si="10"/>
        <v/>
      </c>
    </row>
    <row r="144" spans="1:9" x14ac:dyDescent="0.25">
      <c r="A144" s="16">
        <v>48</v>
      </c>
      <c r="B144" s="64" t="str">
        <f t="shared" si="8"/>
        <v/>
      </c>
      <c r="C144" s="68" t="str">
        <f t="shared" si="8"/>
        <v/>
      </c>
      <c r="D144" s="97" t="str">
        <f>+IF(B144="","",'B - DATOS CONTRATO GESTIÓN'!L291)</f>
        <v/>
      </c>
      <c r="E144" s="22"/>
      <c r="F144" s="96" t="str">
        <f>+IF(C144="","",E144*'B - DATOS CONTRATO GESTIÓN'!K291)</f>
        <v/>
      </c>
      <c r="G144" s="24"/>
      <c r="H144" s="102" t="str">
        <f t="shared" si="14"/>
        <v/>
      </c>
      <c r="I144" s="96" t="str">
        <f t="shared" si="10"/>
        <v/>
      </c>
    </row>
    <row r="145" spans="1:9" x14ac:dyDescent="0.25">
      <c r="A145" s="16">
        <v>49</v>
      </c>
      <c r="B145" s="64" t="str">
        <f t="shared" si="8"/>
        <v/>
      </c>
      <c r="C145" s="68" t="str">
        <f t="shared" si="8"/>
        <v/>
      </c>
      <c r="D145" s="97" t="str">
        <f>+IF(B145="","",'B - DATOS CONTRATO GESTIÓN'!L292)</f>
        <v/>
      </c>
      <c r="E145" s="22"/>
      <c r="F145" s="96" t="str">
        <f>+IF(C145="","",E145*'B - DATOS CONTRATO GESTIÓN'!K292)</f>
        <v/>
      </c>
      <c r="G145" s="24"/>
      <c r="H145" s="102" t="str">
        <f t="shared" si="14"/>
        <v/>
      </c>
      <c r="I145" s="96" t="str">
        <f t="shared" si="10"/>
        <v/>
      </c>
    </row>
    <row r="146" spans="1:9" x14ac:dyDescent="0.25">
      <c r="A146" s="16">
        <v>50</v>
      </c>
      <c r="B146" s="64" t="str">
        <f t="shared" si="8"/>
        <v/>
      </c>
      <c r="C146" s="68" t="str">
        <f t="shared" si="8"/>
        <v/>
      </c>
      <c r="D146" s="97" t="str">
        <f>+IF(B146="","",'B - DATOS CONTRATO GESTIÓN'!L293)</f>
        <v/>
      </c>
      <c r="E146" s="22"/>
      <c r="F146" s="96" t="str">
        <f>+IF(C146="","",E146*'B - DATOS CONTRATO GESTIÓN'!K293)</f>
        <v/>
      </c>
      <c r="G146" s="24"/>
      <c r="H146" s="102" t="str">
        <f t="shared" si="14"/>
        <v/>
      </c>
      <c r="I146" s="96" t="str">
        <f t="shared" si="10"/>
        <v/>
      </c>
    </row>
    <row r="147" spans="1:9" x14ac:dyDescent="0.25">
      <c r="A147" s="16">
        <v>51</v>
      </c>
      <c r="B147" s="64" t="str">
        <f t="shared" si="8"/>
        <v/>
      </c>
      <c r="C147" s="68" t="str">
        <f t="shared" si="8"/>
        <v/>
      </c>
      <c r="D147" s="97" t="str">
        <f>+IF(B147="","",'B - DATOS CONTRATO GESTIÓN'!L294)</f>
        <v/>
      </c>
      <c r="E147" s="22"/>
      <c r="F147" s="96" t="str">
        <f>+IF(C147="","",E147*'B - DATOS CONTRATO GESTIÓN'!K294)</f>
        <v/>
      </c>
      <c r="G147" s="24"/>
      <c r="H147" s="102" t="str">
        <f>+IF(C147="","",F147/G147)</f>
        <v/>
      </c>
      <c r="I147" s="96" t="str">
        <f t="shared" si="10"/>
        <v/>
      </c>
    </row>
    <row r="148" spans="1:9" x14ac:dyDescent="0.25">
      <c r="A148" s="16">
        <v>52</v>
      </c>
      <c r="B148" s="64" t="str">
        <f t="shared" si="8"/>
        <v/>
      </c>
      <c r="C148" s="68" t="str">
        <f t="shared" si="8"/>
        <v/>
      </c>
      <c r="D148" s="97" t="str">
        <f>+IF(B148="","",'B - DATOS CONTRATO GESTIÓN'!L295)</f>
        <v/>
      </c>
      <c r="E148" s="22"/>
      <c r="F148" s="96" t="str">
        <f>+IF(C148="","",E148*'B - DATOS CONTRATO GESTIÓN'!K295)</f>
        <v/>
      </c>
      <c r="G148" s="24"/>
      <c r="H148" s="102" t="str">
        <f t="shared" ref="H148:H156" si="15">+IF(C148="","",F148/G148)</f>
        <v/>
      </c>
      <c r="I148" s="96" t="str">
        <f t="shared" si="10"/>
        <v/>
      </c>
    </row>
    <row r="149" spans="1:9" x14ac:dyDescent="0.25">
      <c r="A149" s="16">
        <v>53</v>
      </c>
      <c r="B149" s="64" t="str">
        <f t="shared" si="8"/>
        <v/>
      </c>
      <c r="C149" s="68" t="str">
        <f t="shared" si="8"/>
        <v/>
      </c>
      <c r="D149" s="97" t="str">
        <f>+IF(B149="","",'B - DATOS CONTRATO GESTIÓN'!L296)</f>
        <v/>
      </c>
      <c r="E149" s="22"/>
      <c r="F149" s="96" t="str">
        <f>+IF(C149="","",E149*'B - DATOS CONTRATO GESTIÓN'!K296)</f>
        <v/>
      </c>
      <c r="G149" s="24"/>
      <c r="H149" s="102" t="str">
        <f t="shared" si="15"/>
        <v/>
      </c>
      <c r="I149" s="96" t="str">
        <f t="shared" si="10"/>
        <v/>
      </c>
    </row>
    <row r="150" spans="1:9" x14ac:dyDescent="0.25">
      <c r="A150" s="16">
        <v>54</v>
      </c>
      <c r="B150" s="64" t="str">
        <f t="shared" si="8"/>
        <v/>
      </c>
      <c r="C150" s="68" t="str">
        <f t="shared" si="8"/>
        <v/>
      </c>
      <c r="D150" s="97" t="str">
        <f>+IF(B150="","",'B - DATOS CONTRATO GESTIÓN'!L297)</f>
        <v/>
      </c>
      <c r="E150" s="22"/>
      <c r="F150" s="96" t="str">
        <f>+IF(C150="","",E150*'B - DATOS CONTRATO GESTIÓN'!K297)</f>
        <v/>
      </c>
      <c r="G150" s="24"/>
      <c r="H150" s="102" t="str">
        <f t="shared" si="15"/>
        <v/>
      </c>
      <c r="I150" s="96" t="str">
        <f t="shared" si="10"/>
        <v/>
      </c>
    </row>
    <row r="151" spans="1:9" x14ac:dyDescent="0.25">
      <c r="A151" s="16">
        <v>55</v>
      </c>
      <c r="B151" s="64" t="str">
        <f t="shared" si="8"/>
        <v/>
      </c>
      <c r="C151" s="68" t="str">
        <f t="shared" si="8"/>
        <v/>
      </c>
      <c r="D151" s="97" t="str">
        <f>+IF(B151="","",'B - DATOS CONTRATO GESTIÓN'!L298)</f>
        <v/>
      </c>
      <c r="E151" s="22"/>
      <c r="F151" s="96" t="str">
        <f>+IF(C151="","",E151*'B - DATOS CONTRATO GESTIÓN'!K298)</f>
        <v/>
      </c>
      <c r="G151" s="24"/>
      <c r="H151" s="102" t="str">
        <f t="shared" si="15"/>
        <v/>
      </c>
      <c r="I151" s="96" t="str">
        <f t="shared" si="10"/>
        <v/>
      </c>
    </row>
    <row r="152" spans="1:9" x14ac:dyDescent="0.25">
      <c r="A152" s="16">
        <v>56</v>
      </c>
      <c r="B152" s="64" t="str">
        <f t="shared" si="8"/>
        <v/>
      </c>
      <c r="C152" s="68" t="str">
        <f t="shared" si="8"/>
        <v/>
      </c>
      <c r="D152" s="97" t="str">
        <f>+IF(B152="","",'B - DATOS CONTRATO GESTIÓN'!L299)</f>
        <v/>
      </c>
      <c r="E152" s="22"/>
      <c r="F152" s="96" t="str">
        <f>+IF(C152="","",E152*'B - DATOS CONTRATO GESTIÓN'!K299)</f>
        <v/>
      </c>
      <c r="G152" s="24"/>
      <c r="H152" s="102" t="str">
        <f t="shared" si="15"/>
        <v/>
      </c>
      <c r="I152" s="96" t="str">
        <f t="shared" si="10"/>
        <v/>
      </c>
    </row>
    <row r="153" spans="1:9" x14ac:dyDescent="0.25">
      <c r="A153" s="16">
        <v>57</v>
      </c>
      <c r="B153" s="64" t="str">
        <f t="shared" si="8"/>
        <v/>
      </c>
      <c r="C153" s="68" t="str">
        <f t="shared" si="8"/>
        <v/>
      </c>
      <c r="D153" s="97" t="str">
        <f>+IF(B153="","",'B - DATOS CONTRATO GESTIÓN'!L300)</f>
        <v/>
      </c>
      <c r="E153" s="22"/>
      <c r="F153" s="96" t="str">
        <f>+IF(C153="","",E153*'B - DATOS CONTRATO GESTIÓN'!K300)</f>
        <v/>
      </c>
      <c r="G153" s="24"/>
      <c r="H153" s="102" t="str">
        <f t="shared" si="15"/>
        <v/>
      </c>
      <c r="I153" s="96" t="str">
        <f t="shared" si="10"/>
        <v/>
      </c>
    </row>
    <row r="154" spans="1:9" x14ac:dyDescent="0.25">
      <c r="A154" s="16">
        <v>58</v>
      </c>
      <c r="B154" s="64" t="str">
        <f t="shared" si="8"/>
        <v/>
      </c>
      <c r="C154" s="68" t="str">
        <f t="shared" si="8"/>
        <v/>
      </c>
      <c r="D154" s="97" t="str">
        <f>+IF(B154="","",'B - DATOS CONTRATO GESTIÓN'!L301)</f>
        <v/>
      </c>
      <c r="E154" s="22"/>
      <c r="F154" s="96" t="str">
        <f>+IF(C154="","",E154*'B - DATOS CONTRATO GESTIÓN'!K301)</f>
        <v/>
      </c>
      <c r="G154" s="24"/>
      <c r="H154" s="102" t="str">
        <f t="shared" si="15"/>
        <v/>
      </c>
      <c r="I154" s="96" t="str">
        <f t="shared" si="10"/>
        <v/>
      </c>
    </row>
    <row r="155" spans="1:9" x14ac:dyDescent="0.25">
      <c r="A155" s="16">
        <v>59</v>
      </c>
      <c r="B155" s="64" t="str">
        <f t="shared" si="8"/>
        <v/>
      </c>
      <c r="C155" s="68" t="str">
        <f t="shared" si="8"/>
        <v/>
      </c>
      <c r="D155" s="97" t="str">
        <f>+IF(B155="","",'B - DATOS CONTRATO GESTIÓN'!L302)</f>
        <v/>
      </c>
      <c r="E155" s="22"/>
      <c r="F155" s="96" t="str">
        <f>+IF(C155="","",E155*'B - DATOS CONTRATO GESTIÓN'!K302)</f>
        <v/>
      </c>
      <c r="G155" s="24"/>
      <c r="H155" s="102" t="str">
        <f t="shared" si="15"/>
        <v/>
      </c>
      <c r="I155" s="96" t="str">
        <f t="shared" si="10"/>
        <v/>
      </c>
    </row>
    <row r="156" spans="1:9" x14ac:dyDescent="0.25">
      <c r="A156" s="16">
        <v>60</v>
      </c>
      <c r="B156" s="64" t="str">
        <f t="shared" si="8"/>
        <v/>
      </c>
      <c r="C156" s="68" t="str">
        <f t="shared" si="8"/>
        <v/>
      </c>
      <c r="D156" s="97" t="str">
        <f>+IF(B156="","",'B - DATOS CONTRATO GESTIÓN'!L303)</f>
        <v/>
      </c>
      <c r="E156" s="23"/>
      <c r="F156" s="96" t="str">
        <f>+IF(C156="","",E156*'B - DATOS CONTRATO GESTIÓN'!K303)</f>
        <v/>
      </c>
      <c r="G156" s="24"/>
      <c r="H156" s="102" t="str">
        <f t="shared" si="15"/>
        <v/>
      </c>
      <c r="I156" s="96" t="str">
        <f t="shared" si="10"/>
        <v/>
      </c>
    </row>
    <row r="157" spans="1:9" x14ac:dyDescent="0.25">
      <c r="A157" s="16">
        <v>61</v>
      </c>
      <c r="B157" s="64" t="str">
        <f t="shared" si="8"/>
        <v/>
      </c>
      <c r="C157" s="68" t="str">
        <f t="shared" si="8"/>
        <v/>
      </c>
      <c r="D157" s="97" t="str">
        <f>+IF(B157="","",'B - DATOS CONTRATO GESTIÓN'!L305)</f>
        <v/>
      </c>
      <c r="E157" s="22"/>
      <c r="F157" s="96" t="str">
        <f>+IF(C157="","",E157*'B - DATOS CONTRATO GESTIÓN'!K304)</f>
        <v/>
      </c>
      <c r="G157" s="24"/>
      <c r="H157" s="102" t="str">
        <f>+IF(C157="","",F157/G157)</f>
        <v/>
      </c>
      <c r="I157" s="96" t="str">
        <f t="shared" si="10"/>
        <v/>
      </c>
    </row>
    <row r="158" spans="1:9" x14ac:dyDescent="0.25">
      <c r="A158" s="16">
        <v>62</v>
      </c>
      <c r="B158" s="64" t="str">
        <f t="shared" si="8"/>
        <v/>
      </c>
      <c r="C158" s="68" t="str">
        <f t="shared" si="8"/>
        <v/>
      </c>
      <c r="D158" s="97" t="str">
        <f>+IF(B158="","",'B - DATOS CONTRATO GESTIÓN'!L306)</f>
        <v/>
      </c>
      <c r="E158" s="22"/>
      <c r="F158" s="96" t="str">
        <f>+IF(C158="","",E158*'B - DATOS CONTRATO GESTIÓN'!K305)</f>
        <v/>
      </c>
      <c r="G158" s="24"/>
      <c r="H158" s="102" t="str">
        <f t="shared" ref="H158:H166" si="16">+IF(C158="","",F158/G158)</f>
        <v/>
      </c>
      <c r="I158" s="96" t="str">
        <f t="shared" si="10"/>
        <v/>
      </c>
    </row>
    <row r="159" spans="1:9" x14ac:dyDescent="0.25">
      <c r="A159" s="16">
        <v>63</v>
      </c>
      <c r="B159" s="64" t="str">
        <f t="shared" si="8"/>
        <v/>
      </c>
      <c r="C159" s="68" t="str">
        <f t="shared" si="8"/>
        <v/>
      </c>
      <c r="D159" s="97" t="str">
        <f>+IF(B159="","",'B - DATOS CONTRATO GESTIÓN'!L307)</f>
        <v/>
      </c>
      <c r="E159" s="22"/>
      <c r="F159" s="96" t="str">
        <f>+IF(C159="","",E159*'B - DATOS CONTRATO GESTIÓN'!K306)</f>
        <v/>
      </c>
      <c r="G159" s="24"/>
      <c r="H159" s="102" t="str">
        <f t="shared" si="16"/>
        <v/>
      </c>
      <c r="I159" s="96" t="str">
        <f t="shared" si="10"/>
        <v/>
      </c>
    </row>
    <row r="160" spans="1:9" x14ac:dyDescent="0.25">
      <c r="A160" s="16">
        <v>64</v>
      </c>
      <c r="B160" s="64" t="str">
        <f t="shared" si="8"/>
        <v/>
      </c>
      <c r="C160" s="68" t="str">
        <f t="shared" si="8"/>
        <v/>
      </c>
      <c r="D160" s="97" t="str">
        <f>+IF(B160="","",'B - DATOS CONTRATO GESTIÓN'!L308)</f>
        <v/>
      </c>
      <c r="E160" s="22"/>
      <c r="F160" s="96" t="str">
        <f>+IF(C160="","",E160*'B - DATOS CONTRATO GESTIÓN'!K307)</f>
        <v/>
      </c>
      <c r="G160" s="24"/>
      <c r="H160" s="102" t="str">
        <f t="shared" si="16"/>
        <v/>
      </c>
      <c r="I160" s="96" t="str">
        <f t="shared" si="10"/>
        <v/>
      </c>
    </row>
    <row r="161" spans="1:9" x14ac:dyDescent="0.25">
      <c r="A161" s="16">
        <v>65</v>
      </c>
      <c r="B161" s="64" t="str">
        <f t="shared" si="8"/>
        <v/>
      </c>
      <c r="C161" s="68" t="str">
        <f t="shared" si="8"/>
        <v/>
      </c>
      <c r="D161" s="97" t="str">
        <f>+IF(B161="","",'B - DATOS CONTRATO GESTIÓN'!L309)</f>
        <v/>
      </c>
      <c r="E161" s="23"/>
      <c r="F161" s="96" t="str">
        <f>+IF(C161="","",E161*'B - DATOS CONTRATO GESTIÓN'!K308)</f>
        <v/>
      </c>
      <c r="G161" s="24"/>
      <c r="H161" s="102" t="str">
        <f t="shared" si="16"/>
        <v/>
      </c>
      <c r="I161" s="96" t="str">
        <f t="shared" si="10"/>
        <v/>
      </c>
    </row>
    <row r="162" spans="1:9" x14ac:dyDescent="0.25">
      <c r="A162" s="16">
        <v>66</v>
      </c>
      <c r="B162" s="64" t="str">
        <f t="shared" ref="B162:C176" si="17">+B72</f>
        <v/>
      </c>
      <c r="C162" s="68" t="str">
        <f t="shared" si="17"/>
        <v/>
      </c>
      <c r="D162" s="97" t="str">
        <f>+IF(B162="","",'B - DATOS CONTRATO GESTIÓN'!L310)</f>
        <v/>
      </c>
      <c r="E162" s="22"/>
      <c r="F162" s="96" t="str">
        <f>+IF(C162="","",E162*'B - DATOS CONTRATO GESTIÓN'!K309)</f>
        <v/>
      </c>
      <c r="G162" s="24"/>
      <c r="H162" s="102" t="str">
        <f t="shared" si="16"/>
        <v/>
      </c>
      <c r="I162" s="96" t="str">
        <f t="shared" ref="I162:I176" si="18">+IF(B162="","",C162*H162)</f>
        <v/>
      </c>
    </row>
    <row r="163" spans="1:9" x14ac:dyDescent="0.25">
      <c r="A163" s="16">
        <v>67</v>
      </c>
      <c r="B163" s="64" t="str">
        <f t="shared" si="17"/>
        <v/>
      </c>
      <c r="C163" s="68" t="str">
        <f t="shared" si="17"/>
        <v/>
      </c>
      <c r="D163" s="97" t="str">
        <f>+IF(B163="","",'B - DATOS CONTRATO GESTIÓN'!L311)</f>
        <v/>
      </c>
      <c r="E163" s="22"/>
      <c r="F163" s="96" t="str">
        <f>+IF(C163="","",E163*'B - DATOS CONTRATO GESTIÓN'!K310)</f>
        <v/>
      </c>
      <c r="G163" s="24"/>
      <c r="H163" s="102" t="str">
        <f t="shared" si="16"/>
        <v/>
      </c>
      <c r="I163" s="96" t="str">
        <f t="shared" si="18"/>
        <v/>
      </c>
    </row>
    <row r="164" spans="1:9" x14ac:dyDescent="0.25">
      <c r="A164" s="16">
        <v>68</v>
      </c>
      <c r="B164" s="64" t="str">
        <f t="shared" si="17"/>
        <v/>
      </c>
      <c r="C164" s="68" t="str">
        <f t="shared" si="17"/>
        <v/>
      </c>
      <c r="D164" s="97" t="str">
        <f>+IF(B164="","",'B - DATOS CONTRATO GESTIÓN'!L312)</f>
        <v/>
      </c>
      <c r="E164" s="22"/>
      <c r="F164" s="96" t="str">
        <f>+IF(C164="","",E164*'B - DATOS CONTRATO GESTIÓN'!K311)</f>
        <v/>
      </c>
      <c r="G164" s="24"/>
      <c r="H164" s="102" t="str">
        <f t="shared" si="16"/>
        <v/>
      </c>
      <c r="I164" s="96" t="str">
        <f t="shared" si="18"/>
        <v/>
      </c>
    </row>
    <row r="165" spans="1:9" x14ac:dyDescent="0.25">
      <c r="A165" s="16">
        <v>69</v>
      </c>
      <c r="B165" s="64" t="str">
        <f t="shared" si="17"/>
        <v/>
      </c>
      <c r="C165" s="68" t="str">
        <f t="shared" si="17"/>
        <v/>
      </c>
      <c r="D165" s="97" t="str">
        <f>+IF(B165="","",'B - DATOS CONTRATO GESTIÓN'!L313)</f>
        <v/>
      </c>
      <c r="E165" s="22"/>
      <c r="F165" s="96" t="str">
        <f>+IF(C165="","",E165*'B - DATOS CONTRATO GESTIÓN'!K312)</f>
        <v/>
      </c>
      <c r="G165" s="24"/>
      <c r="H165" s="102" t="str">
        <f t="shared" si="16"/>
        <v/>
      </c>
      <c r="I165" s="96" t="str">
        <f t="shared" si="18"/>
        <v/>
      </c>
    </row>
    <row r="166" spans="1:9" x14ac:dyDescent="0.25">
      <c r="A166" s="16">
        <v>70</v>
      </c>
      <c r="B166" s="64" t="str">
        <f t="shared" si="17"/>
        <v/>
      </c>
      <c r="C166" s="68" t="str">
        <f t="shared" si="17"/>
        <v/>
      </c>
      <c r="D166" s="97" t="str">
        <f>+IF(B166="","",'B - DATOS CONTRATO GESTIÓN'!L314)</f>
        <v/>
      </c>
      <c r="E166" s="22"/>
      <c r="F166" s="96" t="str">
        <f>+IF(C166="","",E166*'B - DATOS CONTRATO GESTIÓN'!K313)</f>
        <v/>
      </c>
      <c r="G166" s="24"/>
      <c r="H166" s="102" t="str">
        <f t="shared" si="16"/>
        <v/>
      </c>
      <c r="I166" s="96" t="str">
        <f t="shared" si="18"/>
        <v/>
      </c>
    </row>
    <row r="167" spans="1:9" x14ac:dyDescent="0.25">
      <c r="A167" s="16">
        <v>71</v>
      </c>
      <c r="B167" s="64" t="str">
        <f t="shared" si="17"/>
        <v/>
      </c>
      <c r="C167" s="68" t="str">
        <f t="shared" si="17"/>
        <v/>
      </c>
      <c r="D167" s="97" t="str">
        <f>+IF(B167="","",'B - DATOS CONTRATO GESTIÓN'!L315)</f>
        <v/>
      </c>
      <c r="E167" s="22"/>
      <c r="F167" s="96" t="str">
        <f>+IF(C167="","",E167*'B - DATOS CONTRATO GESTIÓN'!K314)</f>
        <v/>
      </c>
      <c r="G167" s="24"/>
      <c r="H167" s="102" t="str">
        <f>+IF(C167="","",F167/G167)</f>
        <v/>
      </c>
      <c r="I167" s="96" t="str">
        <f t="shared" si="18"/>
        <v/>
      </c>
    </row>
    <row r="168" spans="1:9" x14ac:dyDescent="0.25">
      <c r="A168" s="16">
        <v>72</v>
      </c>
      <c r="B168" s="64" t="str">
        <f t="shared" si="17"/>
        <v/>
      </c>
      <c r="C168" s="68" t="str">
        <f t="shared" si="17"/>
        <v/>
      </c>
      <c r="D168" s="97" t="str">
        <f>+IF(B168="","",'B - DATOS CONTRATO GESTIÓN'!L316)</f>
        <v/>
      </c>
      <c r="E168" s="22"/>
      <c r="F168" s="96" t="str">
        <f>+IF(C168="","",E168*'B - DATOS CONTRATO GESTIÓN'!K315)</f>
        <v/>
      </c>
      <c r="G168" s="24"/>
      <c r="H168" s="102" t="str">
        <f t="shared" ref="H168:H176" si="19">+IF(C168="","",F168/G168)</f>
        <v/>
      </c>
      <c r="I168" s="96" t="str">
        <f t="shared" si="18"/>
        <v/>
      </c>
    </row>
    <row r="169" spans="1:9" x14ac:dyDescent="0.25">
      <c r="A169" s="16">
        <v>73</v>
      </c>
      <c r="B169" s="64" t="str">
        <f t="shared" si="17"/>
        <v/>
      </c>
      <c r="C169" s="68" t="str">
        <f t="shared" si="17"/>
        <v/>
      </c>
      <c r="D169" s="97" t="str">
        <f>+IF(B169="","",'B - DATOS CONTRATO GESTIÓN'!L317)</f>
        <v/>
      </c>
      <c r="E169" s="22"/>
      <c r="F169" s="96" t="str">
        <f>+IF(C169="","",E169*'B - DATOS CONTRATO GESTIÓN'!K316)</f>
        <v/>
      </c>
      <c r="G169" s="24"/>
      <c r="H169" s="102" t="str">
        <f t="shared" si="19"/>
        <v/>
      </c>
      <c r="I169" s="96" t="str">
        <f t="shared" si="18"/>
        <v/>
      </c>
    </row>
    <row r="170" spans="1:9" x14ac:dyDescent="0.25">
      <c r="A170" s="16">
        <v>74</v>
      </c>
      <c r="B170" s="64" t="str">
        <f t="shared" si="17"/>
        <v/>
      </c>
      <c r="C170" s="68" t="str">
        <f t="shared" si="17"/>
        <v/>
      </c>
      <c r="D170" s="97" t="str">
        <f>+IF(B170="","",'B - DATOS CONTRATO GESTIÓN'!L318)</f>
        <v/>
      </c>
      <c r="E170" s="22"/>
      <c r="F170" s="96" t="str">
        <f>+IF(C170="","",E170*'B - DATOS CONTRATO GESTIÓN'!K317)</f>
        <v/>
      </c>
      <c r="G170" s="24"/>
      <c r="H170" s="102" t="str">
        <f t="shared" si="19"/>
        <v/>
      </c>
      <c r="I170" s="96" t="str">
        <f t="shared" si="18"/>
        <v/>
      </c>
    </row>
    <row r="171" spans="1:9" x14ac:dyDescent="0.25">
      <c r="A171" s="16">
        <v>75</v>
      </c>
      <c r="B171" s="64" t="str">
        <f t="shared" si="17"/>
        <v/>
      </c>
      <c r="C171" s="68" t="str">
        <f t="shared" si="17"/>
        <v/>
      </c>
      <c r="D171" s="97" t="str">
        <f>+IF(B171="","",'B - DATOS CONTRATO GESTIÓN'!L319)</f>
        <v/>
      </c>
      <c r="E171" s="23"/>
      <c r="F171" s="96" t="str">
        <f>+IF(C171="","",E171*'B - DATOS CONTRATO GESTIÓN'!K318)</f>
        <v/>
      </c>
      <c r="G171" s="24"/>
      <c r="H171" s="102" t="str">
        <f t="shared" si="19"/>
        <v/>
      </c>
      <c r="I171" s="96" t="str">
        <f t="shared" si="18"/>
        <v/>
      </c>
    </row>
    <row r="172" spans="1:9" x14ac:dyDescent="0.25">
      <c r="A172" s="16">
        <v>76</v>
      </c>
      <c r="B172" s="64" t="str">
        <f t="shared" si="17"/>
        <v/>
      </c>
      <c r="C172" s="67" t="str">
        <f t="shared" si="17"/>
        <v/>
      </c>
      <c r="D172" s="97" t="str">
        <f>+IF(B172="","",'B - DATOS CONTRATO GESTIÓN'!L320)</f>
        <v/>
      </c>
      <c r="E172" s="23"/>
      <c r="F172" s="97" t="str">
        <f>+IF(C172="","",E172*'B - DATOS CONTRATO GESTIÓN'!K319)</f>
        <v/>
      </c>
      <c r="G172" s="25"/>
      <c r="H172" s="97" t="str">
        <f t="shared" si="19"/>
        <v/>
      </c>
      <c r="I172" s="96" t="str">
        <f t="shared" si="18"/>
        <v/>
      </c>
    </row>
    <row r="173" spans="1:9" x14ac:dyDescent="0.25">
      <c r="A173" s="16">
        <v>77</v>
      </c>
      <c r="B173" s="64" t="str">
        <f t="shared" si="17"/>
        <v/>
      </c>
      <c r="C173" s="67" t="str">
        <f t="shared" si="17"/>
        <v/>
      </c>
      <c r="D173" s="97" t="str">
        <f>+IF(B173="","",'B - DATOS CONTRATO GESTIÓN'!L321)</f>
        <v/>
      </c>
      <c r="E173" s="23"/>
      <c r="F173" s="97" t="str">
        <f>+IF(C173="","",E173*'B - DATOS CONTRATO GESTIÓN'!K320)</f>
        <v/>
      </c>
      <c r="G173" s="25"/>
      <c r="H173" s="97" t="str">
        <f t="shared" si="19"/>
        <v/>
      </c>
      <c r="I173" s="96" t="str">
        <f t="shared" si="18"/>
        <v/>
      </c>
    </row>
    <row r="174" spans="1:9" x14ac:dyDescent="0.25">
      <c r="A174" s="16">
        <v>78</v>
      </c>
      <c r="B174" s="64" t="str">
        <f t="shared" si="17"/>
        <v/>
      </c>
      <c r="C174" s="67" t="str">
        <f t="shared" si="17"/>
        <v/>
      </c>
      <c r="D174" s="97" t="str">
        <f>+IF(B174="","",'B - DATOS CONTRATO GESTIÓN'!L322)</f>
        <v/>
      </c>
      <c r="E174" s="23"/>
      <c r="F174" s="97" t="str">
        <f>+IF(C174="","",E174*'B - DATOS CONTRATO GESTIÓN'!K321)</f>
        <v/>
      </c>
      <c r="G174" s="25"/>
      <c r="H174" s="97" t="str">
        <f t="shared" si="19"/>
        <v/>
      </c>
      <c r="I174" s="96" t="str">
        <f t="shared" si="18"/>
        <v/>
      </c>
    </row>
    <row r="175" spans="1:9" x14ac:dyDescent="0.25">
      <c r="A175" s="16">
        <v>79</v>
      </c>
      <c r="B175" s="64" t="str">
        <f t="shared" si="17"/>
        <v/>
      </c>
      <c r="C175" s="67" t="str">
        <f t="shared" si="17"/>
        <v/>
      </c>
      <c r="D175" s="97" t="str">
        <f>+IF(B175="","",'B - DATOS CONTRATO GESTIÓN'!L323)</f>
        <v/>
      </c>
      <c r="E175" s="23"/>
      <c r="F175" s="97" t="str">
        <f>+IF(C175="","",E175*'B - DATOS CONTRATO GESTIÓN'!K322)</f>
        <v/>
      </c>
      <c r="G175" s="25"/>
      <c r="H175" s="97" t="str">
        <f t="shared" si="19"/>
        <v/>
      </c>
      <c r="I175" s="96" t="str">
        <f t="shared" si="18"/>
        <v/>
      </c>
    </row>
    <row r="176" spans="1:9" x14ac:dyDescent="0.25">
      <c r="A176" s="16">
        <v>80</v>
      </c>
      <c r="B176" s="64" t="str">
        <f t="shared" si="17"/>
        <v/>
      </c>
      <c r="C176" s="67" t="str">
        <f t="shared" si="17"/>
        <v/>
      </c>
      <c r="D176" s="97" t="str">
        <f>+IF(B176="","",'B - DATOS CONTRATO GESTIÓN'!#REF!)</f>
        <v/>
      </c>
      <c r="E176" s="23"/>
      <c r="F176" s="97" t="str">
        <f>+IF(C176="","",E176*'B - DATOS CONTRATO GESTIÓN'!K323)</f>
        <v/>
      </c>
      <c r="G176" s="25"/>
      <c r="H176" s="97" t="str">
        <f t="shared" si="19"/>
        <v/>
      </c>
      <c r="I176" s="96" t="str">
        <f t="shared" si="18"/>
        <v/>
      </c>
    </row>
    <row r="177" spans="1:9" x14ac:dyDescent="0.25">
      <c r="B177" s="98" t="s">
        <v>63</v>
      </c>
      <c r="C177" s="103"/>
      <c r="D177" s="97"/>
      <c r="E177" s="99"/>
      <c r="F177" s="99"/>
      <c r="G177" s="99"/>
      <c r="H177" s="99"/>
      <c r="I177" s="104">
        <f>SUM(I97:I176)</f>
        <v>0</v>
      </c>
    </row>
    <row r="179" spans="1:9" ht="18.75" x14ac:dyDescent="0.3">
      <c r="B179" s="49" t="s">
        <v>65</v>
      </c>
    </row>
    <row r="181" spans="1:9" s="148" customFormat="1" ht="48.95" customHeight="1" x14ac:dyDescent="0.25">
      <c r="B181" s="176" t="s">
        <v>170</v>
      </c>
      <c r="C181" s="176"/>
      <c r="D181" s="176"/>
      <c r="E181" s="176"/>
      <c r="F181" s="105"/>
    </row>
    <row r="183" spans="1:9" ht="81.95" customHeight="1" x14ac:dyDescent="0.25">
      <c r="B183" s="56" t="s">
        <v>53</v>
      </c>
      <c r="C183" s="147" t="s">
        <v>203</v>
      </c>
      <c r="D183" s="147" t="s">
        <v>67</v>
      </c>
      <c r="E183" s="147" t="s">
        <v>55</v>
      </c>
      <c r="F183" s="16"/>
    </row>
    <row r="184" spans="1:9" x14ac:dyDescent="0.25">
      <c r="A184" s="16">
        <v>1</v>
      </c>
      <c r="B184" s="64" t="str">
        <f t="shared" ref="B184:C203" si="20">+B7</f>
        <v/>
      </c>
      <c r="C184" s="68" t="str">
        <f t="shared" si="20"/>
        <v/>
      </c>
      <c r="D184" s="20"/>
      <c r="E184" s="96" t="str">
        <f>+IF(B184="","",D184*C184)</f>
        <v/>
      </c>
      <c r="F184" s="16"/>
    </row>
    <row r="185" spans="1:9" x14ac:dyDescent="0.25">
      <c r="A185" s="16">
        <v>2</v>
      </c>
      <c r="B185" s="64" t="str">
        <f t="shared" si="20"/>
        <v/>
      </c>
      <c r="C185" s="68" t="str">
        <f t="shared" si="20"/>
        <v/>
      </c>
      <c r="D185" s="20"/>
      <c r="E185" s="96" t="str">
        <f t="shared" ref="E185:E193" si="21">+IF(B185="","",D185*C185)</f>
        <v/>
      </c>
      <c r="F185" s="16"/>
    </row>
    <row r="186" spans="1:9" x14ac:dyDescent="0.25">
      <c r="A186" s="16">
        <v>3</v>
      </c>
      <c r="B186" s="64" t="str">
        <f t="shared" si="20"/>
        <v/>
      </c>
      <c r="C186" s="68" t="str">
        <f t="shared" si="20"/>
        <v/>
      </c>
      <c r="D186" s="20"/>
      <c r="E186" s="96" t="str">
        <f t="shared" si="21"/>
        <v/>
      </c>
      <c r="F186" s="16"/>
    </row>
    <row r="187" spans="1:9" x14ac:dyDescent="0.25">
      <c r="A187" s="16">
        <v>4</v>
      </c>
      <c r="B187" s="64" t="str">
        <f t="shared" si="20"/>
        <v/>
      </c>
      <c r="C187" s="68" t="str">
        <f t="shared" si="20"/>
        <v/>
      </c>
      <c r="D187" s="20"/>
      <c r="E187" s="96" t="str">
        <f t="shared" si="21"/>
        <v/>
      </c>
      <c r="F187" s="16"/>
    </row>
    <row r="188" spans="1:9" x14ac:dyDescent="0.25">
      <c r="A188" s="16">
        <v>5</v>
      </c>
      <c r="B188" s="64" t="str">
        <f t="shared" si="20"/>
        <v/>
      </c>
      <c r="C188" s="68" t="str">
        <f t="shared" si="20"/>
        <v/>
      </c>
      <c r="D188" s="20"/>
      <c r="E188" s="96" t="str">
        <f t="shared" si="21"/>
        <v/>
      </c>
      <c r="F188" s="16"/>
    </row>
    <row r="189" spans="1:9" x14ac:dyDescent="0.25">
      <c r="A189" s="16">
        <v>6</v>
      </c>
      <c r="B189" s="64" t="str">
        <f t="shared" si="20"/>
        <v/>
      </c>
      <c r="C189" s="68" t="str">
        <f t="shared" si="20"/>
        <v/>
      </c>
      <c r="D189" s="20"/>
      <c r="E189" s="96" t="str">
        <f t="shared" si="21"/>
        <v/>
      </c>
      <c r="F189" s="16"/>
    </row>
    <row r="190" spans="1:9" x14ac:dyDescent="0.25">
      <c r="A190" s="16">
        <v>7</v>
      </c>
      <c r="B190" s="64" t="str">
        <f t="shared" si="20"/>
        <v/>
      </c>
      <c r="C190" s="68" t="str">
        <f t="shared" si="20"/>
        <v/>
      </c>
      <c r="D190" s="20"/>
      <c r="E190" s="96" t="str">
        <f t="shared" si="21"/>
        <v/>
      </c>
      <c r="F190" s="16"/>
    </row>
    <row r="191" spans="1:9" x14ac:dyDescent="0.25">
      <c r="A191" s="16">
        <v>8</v>
      </c>
      <c r="B191" s="64" t="str">
        <f t="shared" si="20"/>
        <v/>
      </c>
      <c r="C191" s="68" t="str">
        <f t="shared" si="20"/>
        <v/>
      </c>
      <c r="D191" s="20"/>
      <c r="E191" s="96" t="str">
        <f t="shared" si="21"/>
        <v/>
      </c>
      <c r="F191" s="16"/>
    </row>
    <row r="192" spans="1:9" x14ac:dyDescent="0.25">
      <c r="A192" s="16">
        <v>9</v>
      </c>
      <c r="B192" s="64" t="str">
        <f t="shared" si="20"/>
        <v/>
      </c>
      <c r="C192" s="68" t="str">
        <f t="shared" si="20"/>
        <v/>
      </c>
      <c r="D192" s="20"/>
      <c r="E192" s="96" t="str">
        <f t="shared" si="21"/>
        <v/>
      </c>
      <c r="F192" s="16"/>
    </row>
    <row r="193" spans="1:6" x14ac:dyDescent="0.25">
      <c r="A193" s="16">
        <v>10</v>
      </c>
      <c r="B193" s="64" t="str">
        <f t="shared" si="20"/>
        <v/>
      </c>
      <c r="C193" s="68" t="str">
        <f t="shared" si="20"/>
        <v/>
      </c>
      <c r="D193" s="20"/>
      <c r="E193" s="96" t="str">
        <f t="shared" si="21"/>
        <v/>
      </c>
      <c r="F193" s="16"/>
    </row>
    <row r="194" spans="1:6" x14ac:dyDescent="0.25">
      <c r="A194" s="16">
        <v>11</v>
      </c>
      <c r="B194" s="64" t="str">
        <f t="shared" si="20"/>
        <v/>
      </c>
      <c r="C194" s="68" t="str">
        <f t="shared" si="20"/>
        <v/>
      </c>
      <c r="D194" s="20"/>
      <c r="E194" s="96" t="str">
        <f>+IF(B194="","",D194*C194)</f>
        <v/>
      </c>
      <c r="F194" s="16"/>
    </row>
    <row r="195" spans="1:6" x14ac:dyDescent="0.25">
      <c r="A195" s="16">
        <v>12</v>
      </c>
      <c r="B195" s="64" t="str">
        <f t="shared" si="20"/>
        <v/>
      </c>
      <c r="C195" s="68" t="str">
        <f t="shared" si="20"/>
        <v/>
      </c>
      <c r="D195" s="20"/>
      <c r="E195" s="96" t="str">
        <f t="shared" ref="E195:E203" si="22">+IF(B195="","",D195*C195)</f>
        <v/>
      </c>
      <c r="F195" s="16"/>
    </row>
    <row r="196" spans="1:6" x14ac:dyDescent="0.25">
      <c r="A196" s="16">
        <v>13</v>
      </c>
      <c r="B196" s="64" t="str">
        <f t="shared" si="20"/>
        <v/>
      </c>
      <c r="C196" s="68" t="str">
        <f t="shared" si="20"/>
        <v/>
      </c>
      <c r="D196" s="20"/>
      <c r="E196" s="96" t="str">
        <f t="shared" si="22"/>
        <v/>
      </c>
      <c r="F196" s="16"/>
    </row>
    <row r="197" spans="1:6" x14ac:dyDescent="0.25">
      <c r="A197" s="16">
        <v>14</v>
      </c>
      <c r="B197" s="64" t="str">
        <f t="shared" si="20"/>
        <v/>
      </c>
      <c r="C197" s="68" t="str">
        <f t="shared" si="20"/>
        <v/>
      </c>
      <c r="D197" s="20"/>
      <c r="E197" s="96" t="str">
        <f t="shared" si="22"/>
        <v/>
      </c>
      <c r="F197" s="16"/>
    </row>
    <row r="198" spans="1:6" x14ac:dyDescent="0.25">
      <c r="A198" s="16">
        <v>15</v>
      </c>
      <c r="B198" s="64" t="str">
        <f t="shared" si="20"/>
        <v/>
      </c>
      <c r="C198" s="68" t="str">
        <f t="shared" si="20"/>
        <v/>
      </c>
      <c r="D198" s="20"/>
      <c r="E198" s="96" t="str">
        <f t="shared" si="22"/>
        <v/>
      </c>
      <c r="F198" s="16"/>
    </row>
    <row r="199" spans="1:6" x14ac:dyDescent="0.25">
      <c r="A199" s="16">
        <v>16</v>
      </c>
      <c r="B199" s="64" t="str">
        <f t="shared" si="20"/>
        <v/>
      </c>
      <c r="C199" s="68" t="str">
        <f t="shared" si="20"/>
        <v/>
      </c>
      <c r="D199" s="20"/>
      <c r="E199" s="96" t="str">
        <f t="shared" si="22"/>
        <v/>
      </c>
      <c r="F199" s="16"/>
    </row>
    <row r="200" spans="1:6" x14ac:dyDescent="0.25">
      <c r="A200" s="16">
        <v>17</v>
      </c>
      <c r="B200" s="64" t="str">
        <f t="shared" si="20"/>
        <v/>
      </c>
      <c r="C200" s="68" t="str">
        <f t="shared" si="20"/>
        <v/>
      </c>
      <c r="D200" s="20"/>
      <c r="E200" s="96" t="str">
        <f t="shared" si="22"/>
        <v/>
      </c>
      <c r="F200" s="16"/>
    </row>
    <row r="201" spans="1:6" x14ac:dyDescent="0.25">
      <c r="A201" s="16">
        <v>18</v>
      </c>
      <c r="B201" s="64" t="str">
        <f t="shared" si="20"/>
        <v/>
      </c>
      <c r="C201" s="68" t="str">
        <f t="shared" si="20"/>
        <v/>
      </c>
      <c r="D201" s="20"/>
      <c r="E201" s="96" t="str">
        <f t="shared" si="22"/>
        <v/>
      </c>
      <c r="F201" s="16"/>
    </row>
    <row r="202" spans="1:6" x14ac:dyDescent="0.25">
      <c r="A202" s="16">
        <v>19</v>
      </c>
      <c r="B202" s="64" t="str">
        <f t="shared" si="20"/>
        <v/>
      </c>
      <c r="C202" s="68" t="str">
        <f t="shared" si="20"/>
        <v/>
      </c>
      <c r="D202" s="20"/>
      <c r="E202" s="96" t="str">
        <f t="shared" si="22"/>
        <v/>
      </c>
      <c r="F202" s="16"/>
    </row>
    <row r="203" spans="1:6" x14ac:dyDescent="0.25">
      <c r="A203" s="16">
        <v>20</v>
      </c>
      <c r="B203" s="64" t="str">
        <f t="shared" si="20"/>
        <v/>
      </c>
      <c r="C203" s="68" t="str">
        <f t="shared" si="20"/>
        <v/>
      </c>
      <c r="D203" s="20"/>
      <c r="E203" s="96" t="str">
        <f t="shared" si="22"/>
        <v/>
      </c>
      <c r="F203" s="16"/>
    </row>
    <row r="204" spans="1:6" x14ac:dyDescent="0.25">
      <c r="A204" s="16">
        <v>21</v>
      </c>
      <c r="B204" s="64" t="str">
        <f t="shared" ref="B204:C223" si="23">+B27</f>
        <v/>
      </c>
      <c r="C204" s="68" t="str">
        <f t="shared" si="23"/>
        <v/>
      </c>
      <c r="D204" s="20"/>
      <c r="E204" s="96" t="str">
        <f>+IF(B204="","",D204*C204)</f>
        <v/>
      </c>
      <c r="F204" s="16"/>
    </row>
    <row r="205" spans="1:6" x14ac:dyDescent="0.25">
      <c r="A205" s="16">
        <v>22</v>
      </c>
      <c r="B205" s="64" t="str">
        <f t="shared" si="23"/>
        <v/>
      </c>
      <c r="C205" s="68" t="str">
        <f t="shared" si="23"/>
        <v/>
      </c>
      <c r="D205" s="20"/>
      <c r="E205" s="96" t="str">
        <f t="shared" ref="E205:E213" si="24">+IF(B205="","",D205*C205)</f>
        <v/>
      </c>
      <c r="F205" s="16"/>
    </row>
    <row r="206" spans="1:6" x14ac:dyDescent="0.25">
      <c r="A206" s="16">
        <v>23</v>
      </c>
      <c r="B206" s="64" t="str">
        <f t="shared" si="23"/>
        <v/>
      </c>
      <c r="C206" s="68" t="str">
        <f t="shared" si="23"/>
        <v/>
      </c>
      <c r="D206" s="20"/>
      <c r="E206" s="96" t="str">
        <f t="shared" si="24"/>
        <v/>
      </c>
      <c r="F206" s="16"/>
    </row>
    <row r="207" spans="1:6" x14ac:dyDescent="0.25">
      <c r="A207" s="16">
        <v>24</v>
      </c>
      <c r="B207" s="64" t="str">
        <f t="shared" si="23"/>
        <v/>
      </c>
      <c r="C207" s="68" t="str">
        <f t="shared" si="23"/>
        <v/>
      </c>
      <c r="D207" s="20"/>
      <c r="E207" s="96" t="str">
        <f t="shared" si="24"/>
        <v/>
      </c>
      <c r="F207" s="16"/>
    </row>
    <row r="208" spans="1:6" x14ac:dyDescent="0.25">
      <c r="A208" s="16">
        <v>25</v>
      </c>
      <c r="B208" s="64" t="str">
        <f t="shared" si="23"/>
        <v/>
      </c>
      <c r="C208" s="68" t="str">
        <f t="shared" si="23"/>
        <v/>
      </c>
      <c r="D208" s="20"/>
      <c r="E208" s="96" t="str">
        <f t="shared" si="24"/>
        <v/>
      </c>
      <c r="F208" s="16"/>
    </row>
    <row r="209" spans="1:6" x14ac:dyDescent="0.25">
      <c r="A209" s="16">
        <v>26</v>
      </c>
      <c r="B209" s="64" t="str">
        <f t="shared" si="23"/>
        <v/>
      </c>
      <c r="C209" s="68" t="str">
        <f t="shared" si="23"/>
        <v/>
      </c>
      <c r="D209" s="20"/>
      <c r="E209" s="96" t="str">
        <f t="shared" si="24"/>
        <v/>
      </c>
      <c r="F209" s="16"/>
    </row>
    <row r="210" spans="1:6" x14ac:dyDescent="0.25">
      <c r="A210" s="16">
        <v>27</v>
      </c>
      <c r="B210" s="64" t="str">
        <f t="shared" si="23"/>
        <v/>
      </c>
      <c r="C210" s="68" t="str">
        <f t="shared" si="23"/>
        <v/>
      </c>
      <c r="D210" s="20"/>
      <c r="E210" s="96" t="str">
        <f t="shared" si="24"/>
        <v/>
      </c>
      <c r="F210" s="16"/>
    </row>
    <row r="211" spans="1:6" x14ac:dyDescent="0.25">
      <c r="A211" s="16">
        <v>28</v>
      </c>
      <c r="B211" s="64" t="str">
        <f t="shared" si="23"/>
        <v/>
      </c>
      <c r="C211" s="68" t="str">
        <f t="shared" si="23"/>
        <v/>
      </c>
      <c r="D211" s="20"/>
      <c r="E211" s="96" t="str">
        <f t="shared" si="24"/>
        <v/>
      </c>
      <c r="F211" s="16"/>
    </row>
    <row r="212" spans="1:6" x14ac:dyDescent="0.25">
      <c r="A212" s="16">
        <v>29</v>
      </c>
      <c r="B212" s="64" t="str">
        <f t="shared" si="23"/>
        <v/>
      </c>
      <c r="C212" s="68" t="str">
        <f t="shared" si="23"/>
        <v/>
      </c>
      <c r="D212" s="20"/>
      <c r="E212" s="96" t="str">
        <f t="shared" si="24"/>
        <v/>
      </c>
      <c r="F212" s="16"/>
    </row>
    <row r="213" spans="1:6" x14ac:dyDescent="0.25">
      <c r="A213" s="16">
        <v>30</v>
      </c>
      <c r="B213" s="64" t="str">
        <f t="shared" si="23"/>
        <v/>
      </c>
      <c r="C213" s="68" t="str">
        <f t="shared" si="23"/>
        <v/>
      </c>
      <c r="D213" s="20"/>
      <c r="E213" s="96" t="str">
        <f t="shared" si="24"/>
        <v/>
      </c>
      <c r="F213" s="16"/>
    </row>
    <row r="214" spans="1:6" x14ac:dyDescent="0.25">
      <c r="A214" s="16">
        <v>31</v>
      </c>
      <c r="B214" s="64" t="str">
        <f t="shared" si="23"/>
        <v/>
      </c>
      <c r="C214" s="68" t="str">
        <f t="shared" si="23"/>
        <v/>
      </c>
      <c r="D214" s="20"/>
      <c r="E214" s="96" t="str">
        <f>+IF(B214="","",D214*C214)</f>
        <v/>
      </c>
      <c r="F214" s="16"/>
    </row>
    <row r="215" spans="1:6" x14ac:dyDescent="0.25">
      <c r="A215" s="16">
        <v>32</v>
      </c>
      <c r="B215" s="64" t="str">
        <f t="shared" si="23"/>
        <v/>
      </c>
      <c r="C215" s="68" t="str">
        <f t="shared" si="23"/>
        <v/>
      </c>
      <c r="D215" s="20"/>
      <c r="E215" s="96" t="str">
        <f t="shared" ref="E215:E223" si="25">+IF(B215="","",D215*C215)</f>
        <v/>
      </c>
      <c r="F215" s="16"/>
    </row>
    <row r="216" spans="1:6" x14ac:dyDescent="0.25">
      <c r="A216" s="16">
        <v>33</v>
      </c>
      <c r="B216" s="64" t="str">
        <f t="shared" si="23"/>
        <v/>
      </c>
      <c r="C216" s="68" t="str">
        <f t="shared" si="23"/>
        <v/>
      </c>
      <c r="D216" s="20"/>
      <c r="E216" s="96" t="str">
        <f t="shared" si="25"/>
        <v/>
      </c>
      <c r="F216" s="16"/>
    </row>
    <row r="217" spans="1:6" x14ac:dyDescent="0.25">
      <c r="A217" s="16">
        <v>34</v>
      </c>
      <c r="B217" s="64" t="str">
        <f t="shared" si="23"/>
        <v/>
      </c>
      <c r="C217" s="68" t="str">
        <f t="shared" si="23"/>
        <v/>
      </c>
      <c r="D217" s="20"/>
      <c r="E217" s="96" t="str">
        <f t="shared" si="25"/>
        <v/>
      </c>
      <c r="F217" s="16"/>
    </row>
    <row r="218" spans="1:6" x14ac:dyDescent="0.25">
      <c r="A218" s="16">
        <v>35</v>
      </c>
      <c r="B218" s="64" t="str">
        <f t="shared" si="23"/>
        <v/>
      </c>
      <c r="C218" s="68" t="str">
        <f t="shared" si="23"/>
        <v/>
      </c>
      <c r="D218" s="20"/>
      <c r="E218" s="96" t="str">
        <f t="shared" si="25"/>
        <v/>
      </c>
      <c r="F218" s="16"/>
    </row>
    <row r="219" spans="1:6" x14ac:dyDescent="0.25">
      <c r="A219" s="16">
        <v>36</v>
      </c>
      <c r="B219" s="64" t="str">
        <f t="shared" si="23"/>
        <v/>
      </c>
      <c r="C219" s="68" t="str">
        <f t="shared" si="23"/>
        <v/>
      </c>
      <c r="D219" s="20"/>
      <c r="E219" s="96" t="str">
        <f t="shared" si="25"/>
        <v/>
      </c>
      <c r="F219" s="16"/>
    </row>
    <row r="220" spans="1:6" x14ac:dyDescent="0.25">
      <c r="A220" s="16">
        <v>37</v>
      </c>
      <c r="B220" s="64" t="str">
        <f t="shared" si="23"/>
        <v/>
      </c>
      <c r="C220" s="68" t="str">
        <f t="shared" si="23"/>
        <v/>
      </c>
      <c r="D220" s="20"/>
      <c r="E220" s="96" t="str">
        <f t="shared" si="25"/>
        <v/>
      </c>
      <c r="F220" s="16"/>
    </row>
    <row r="221" spans="1:6" x14ac:dyDescent="0.25">
      <c r="A221" s="16">
        <v>38</v>
      </c>
      <c r="B221" s="64" t="str">
        <f t="shared" si="23"/>
        <v/>
      </c>
      <c r="C221" s="68" t="str">
        <f t="shared" si="23"/>
        <v/>
      </c>
      <c r="D221" s="20"/>
      <c r="E221" s="96" t="str">
        <f t="shared" si="25"/>
        <v/>
      </c>
      <c r="F221" s="16"/>
    </row>
    <row r="222" spans="1:6" x14ac:dyDescent="0.25">
      <c r="A222" s="16">
        <v>39</v>
      </c>
      <c r="B222" s="64" t="str">
        <f t="shared" si="23"/>
        <v/>
      </c>
      <c r="C222" s="68" t="str">
        <f t="shared" si="23"/>
        <v/>
      </c>
      <c r="D222" s="20"/>
      <c r="E222" s="96" t="str">
        <f t="shared" si="25"/>
        <v/>
      </c>
      <c r="F222" s="16"/>
    </row>
    <row r="223" spans="1:6" x14ac:dyDescent="0.25">
      <c r="A223" s="16">
        <v>40</v>
      </c>
      <c r="B223" s="64" t="str">
        <f t="shared" si="23"/>
        <v/>
      </c>
      <c r="C223" s="68" t="str">
        <f t="shared" si="23"/>
        <v/>
      </c>
      <c r="D223" s="20"/>
      <c r="E223" s="96" t="str">
        <f t="shared" si="25"/>
        <v/>
      </c>
      <c r="F223" s="16"/>
    </row>
    <row r="224" spans="1:6" x14ac:dyDescent="0.25">
      <c r="A224" s="16">
        <v>41</v>
      </c>
      <c r="B224" s="64" t="str">
        <f t="shared" ref="B224:C243" si="26">+B47</f>
        <v/>
      </c>
      <c r="C224" s="68" t="str">
        <f t="shared" si="26"/>
        <v/>
      </c>
      <c r="D224" s="20"/>
      <c r="E224" s="96" t="str">
        <f>+IF(B224="","",D224*C224)</f>
        <v/>
      </c>
      <c r="F224" s="16"/>
    </row>
    <row r="225" spans="1:6" x14ac:dyDescent="0.25">
      <c r="A225" s="16">
        <v>42</v>
      </c>
      <c r="B225" s="64" t="str">
        <f t="shared" si="26"/>
        <v/>
      </c>
      <c r="C225" s="68" t="str">
        <f t="shared" si="26"/>
        <v/>
      </c>
      <c r="D225" s="20"/>
      <c r="E225" s="96" t="str">
        <f t="shared" ref="E225:E233" si="27">+IF(B225="","",D225*C225)</f>
        <v/>
      </c>
      <c r="F225" s="16"/>
    </row>
    <row r="226" spans="1:6" x14ac:dyDescent="0.25">
      <c r="A226" s="16">
        <v>43</v>
      </c>
      <c r="B226" s="64" t="str">
        <f t="shared" si="26"/>
        <v/>
      </c>
      <c r="C226" s="68" t="str">
        <f t="shared" si="26"/>
        <v/>
      </c>
      <c r="D226" s="20"/>
      <c r="E226" s="96" t="str">
        <f t="shared" si="27"/>
        <v/>
      </c>
      <c r="F226" s="16"/>
    </row>
    <row r="227" spans="1:6" x14ac:dyDescent="0.25">
      <c r="A227" s="16">
        <v>44</v>
      </c>
      <c r="B227" s="64" t="str">
        <f t="shared" si="26"/>
        <v/>
      </c>
      <c r="C227" s="68" t="str">
        <f t="shared" si="26"/>
        <v/>
      </c>
      <c r="D227" s="20"/>
      <c r="E227" s="96" t="str">
        <f t="shared" si="27"/>
        <v/>
      </c>
      <c r="F227" s="16"/>
    </row>
    <row r="228" spans="1:6" x14ac:dyDescent="0.25">
      <c r="A228" s="16">
        <v>45</v>
      </c>
      <c r="B228" s="64" t="str">
        <f t="shared" si="26"/>
        <v/>
      </c>
      <c r="C228" s="68" t="str">
        <f t="shared" si="26"/>
        <v/>
      </c>
      <c r="D228" s="20"/>
      <c r="E228" s="96" t="str">
        <f t="shared" si="27"/>
        <v/>
      </c>
      <c r="F228" s="16"/>
    </row>
    <row r="229" spans="1:6" x14ac:dyDescent="0.25">
      <c r="A229" s="16">
        <v>46</v>
      </c>
      <c r="B229" s="64" t="str">
        <f t="shared" si="26"/>
        <v/>
      </c>
      <c r="C229" s="68" t="str">
        <f t="shared" si="26"/>
        <v/>
      </c>
      <c r="D229" s="20"/>
      <c r="E229" s="96" t="str">
        <f t="shared" si="27"/>
        <v/>
      </c>
      <c r="F229" s="16"/>
    </row>
    <row r="230" spans="1:6" x14ac:dyDescent="0.25">
      <c r="A230" s="16">
        <v>47</v>
      </c>
      <c r="B230" s="64" t="str">
        <f t="shared" si="26"/>
        <v/>
      </c>
      <c r="C230" s="68" t="str">
        <f t="shared" si="26"/>
        <v/>
      </c>
      <c r="D230" s="20"/>
      <c r="E230" s="96" t="str">
        <f t="shared" si="27"/>
        <v/>
      </c>
      <c r="F230" s="16"/>
    </row>
    <row r="231" spans="1:6" x14ac:dyDescent="0.25">
      <c r="A231" s="16">
        <v>48</v>
      </c>
      <c r="B231" s="64" t="str">
        <f t="shared" si="26"/>
        <v/>
      </c>
      <c r="C231" s="68" t="str">
        <f t="shared" si="26"/>
        <v/>
      </c>
      <c r="D231" s="20"/>
      <c r="E231" s="96" t="str">
        <f t="shared" si="27"/>
        <v/>
      </c>
      <c r="F231" s="16"/>
    </row>
    <row r="232" spans="1:6" x14ac:dyDescent="0.25">
      <c r="A232" s="16">
        <v>49</v>
      </c>
      <c r="B232" s="64" t="str">
        <f t="shared" si="26"/>
        <v/>
      </c>
      <c r="C232" s="68" t="str">
        <f t="shared" si="26"/>
        <v/>
      </c>
      <c r="D232" s="20"/>
      <c r="E232" s="96" t="str">
        <f t="shared" si="27"/>
        <v/>
      </c>
      <c r="F232" s="16"/>
    </row>
    <row r="233" spans="1:6" x14ac:dyDescent="0.25">
      <c r="A233" s="16">
        <v>50</v>
      </c>
      <c r="B233" s="64" t="str">
        <f t="shared" si="26"/>
        <v/>
      </c>
      <c r="C233" s="68" t="str">
        <f t="shared" si="26"/>
        <v/>
      </c>
      <c r="D233" s="20"/>
      <c r="E233" s="96" t="str">
        <f t="shared" si="27"/>
        <v/>
      </c>
      <c r="F233" s="16"/>
    </row>
    <row r="234" spans="1:6" x14ac:dyDescent="0.25">
      <c r="A234" s="16">
        <v>51</v>
      </c>
      <c r="B234" s="64" t="str">
        <f t="shared" si="26"/>
        <v/>
      </c>
      <c r="C234" s="68" t="str">
        <f t="shared" si="26"/>
        <v/>
      </c>
      <c r="D234" s="20"/>
      <c r="E234" s="96" t="str">
        <f>+IF(B234="","",D234*C234)</f>
        <v/>
      </c>
      <c r="F234" s="16"/>
    </row>
    <row r="235" spans="1:6" x14ac:dyDescent="0.25">
      <c r="A235" s="16">
        <v>52</v>
      </c>
      <c r="B235" s="64" t="str">
        <f t="shared" si="26"/>
        <v/>
      </c>
      <c r="C235" s="68" t="str">
        <f t="shared" si="26"/>
        <v/>
      </c>
      <c r="D235" s="20"/>
      <c r="E235" s="96" t="str">
        <f t="shared" ref="E235:E243" si="28">+IF(B235="","",D235*C235)</f>
        <v/>
      </c>
      <c r="F235" s="16"/>
    </row>
    <row r="236" spans="1:6" x14ac:dyDescent="0.25">
      <c r="A236" s="16">
        <v>53</v>
      </c>
      <c r="B236" s="64" t="str">
        <f t="shared" si="26"/>
        <v/>
      </c>
      <c r="C236" s="68" t="str">
        <f t="shared" si="26"/>
        <v/>
      </c>
      <c r="D236" s="20"/>
      <c r="E236" s="96" t="str">
        <f t="shared" si="28"/>
        <v/>
      </c>
      <c r="F236" s="16"/>
    </row>
    <row r="237" spans="1:6" x14ac:dyDescent="0.25">
      <c r="A237" s="16">
        <v>54</v>
      </c>
      <c r="B237" s="64" t="str">
        <f t="shared" si="26"/>
        <v/>
      </c>
      <c r="C237" s="68" t="str">
        <f t="shared" si="26"/>
        <v/>
      </c>
      <c r="D237" s="20"/>
      <c r="E237" s="96" t="str">
        <f t="shared" si="28"/>
        <v/>
      </c>
      <c r="F237" s="16"/>
    </row>
    <row r="238" spans="1:6" x14ac:dyDescent="0.25">
      <c r="A238" s="16">
        <v>55</v>
      </c>
      <c r="B238" s="64" t="str">
        <f t="shared" si="26"/>
        <v/>
      </c>
      <c r="C238" s="68" t="str">
        <f t="shared" si="26"/>
        <v/>
      </c>
      <c r="D238" s="20"/>
      <c r="E238" s="96" t="str">
        <f t="shared" si="28"/>
        <v/>
      </c>
      <c r="F238" s="16"/>
    </row>
    <row r="239" spans="1:6" x14ac:dyDescent="0.25">
      <c r="A239" s="16">
        <v>56</v>
      </c>
      <c r="B239" s="64" t="str">
        <f t="shared" si="26"/>
        <v/>
      </c>
      <c r="C239" s="68" t="str">
        <f t="shared" si="26"/>
        <v/>
      </c>
      <c r="D239" s="20"/>
      <c r="E239" s="96" t="str">
        <f t="shared" si="28"/>
        <v/>
      </c>
      <c r="F239" s="16"/>
    </row>
    <row r="240" spans="1:6" x14ac:dyDescent="0.25">
      <c r="A240" s="16">
        <v>57</v>
      </c>
      <c r="B240" s="64" t="str">
        <f t="shared" si="26"/>
        <v/>
      </c>
      <c r="C240" s="68" t="str">
        <f t="shared" si="26"/>
        <v/>
      </c>
      <c r="D240" s="20"/>
      <c r="E240" s="96" t="str">
        <f t="shared" si="28"/>
        <v/>
      </c>
      <c r="F240" s="16"/>
    </row>
    <row r="241" spans="1:6" x14ac:dyDescent="0.25">
      <c r="A241" s="16">
        <v>58</v>
      </c>
      <c r="B241" s="64" t="str">
        <f t="shared" si="26"/>
        <v/>
      </c>
      <c r="C241" s="68" t="str">
        <f t="shared" si="26"/>
        <v/>
      </c>
      <c r="D241" s="20"/>
      <c r="E241" s="96" t="str">
        <f t="shared" si="28"/>
        <v/>
      </c>
      <c r="F241" s="16"/>
    </row>
    <row r="242" spans="1:6" x14ac:dyDescent="0.25">
      <c r="A242" s="16">
        <v>59</v>
      </c>
      <c r="B242" s="64" t="str">
        <f t="shared" si="26"/>
        <v/>
      </c>
      <c r="C242" s="68" t="str">
        <f t="shared" si="26"/>
        <v/>
      </c>
      <c r="D242" s="20"/>
      <c r="E242" s="96" t="str">
        <f t="shared" si="28"/>
        <v/>
      </c>
      <c r="F242" s="16"/>
    </row>
    <row r="243" spans="1:6" x14ac:dyDescent="0.25">
      <c r="A243" s="16">
        <v>60</v>
      </c>
      <c r="B243" s="64" t="str">
        <f t="shared" si="26"/>
        <v/>
      </c>
      <c r="C243" s="68" t="str">
        <f t="shared" si="26"/>
        <v/>
      </c>
      <c r="D243" s="20"/>
      <c r="E243" s="96" t="str">
        <f t="shared" si="28"/>
        <v/>
      </c>
      <c r="F243" s="16"/>
    </row>
    <row r="244" spans="1:6" x14ac:dyDescent="0.25">
      <c r="A244" s="16">
        <v>61</v>
      </c>
      <c r="B244" s="64" t="str">
        <f t="shared" ref="B244:C263" si="29">+B67</f>
        <v/>
      </c>
      <c r="C244" s="68" t="str">
        <f t="shared" si="29"/>
        <v/>
      </c>
      <c r="D244" s="20"/>
      <c r="E244" s="96" t="str">
        <f>+IF(B244="","",D244*C244)</f>
        <v/>
      </c>
      <c r="F244" s="16"/>
    </row>
    <row r="245" spans="1:6" x14ac:dyDescent="0.25">
      <c r="A245" s="16">
        <v>62</v>
      </c>
      <c r="B245" s="64" t="str">
        <f t="shared" si="29"/>
        <v/>
      </c>
      <c r="C245" s="68" t="str">
        <f t="shared" si="29"/>
        <v/>
      </c>
      <c r="D245" s="20"/>
      <c r="E245" s="96" t="str">
        <f t="shared" ref="E245:E253" si="30">+IF(B245="","",D245*C245)</f>
        <v/>
      </c>
      <c r="F245" s="16"/>
    </row>
    <row r="246" spans="1:6" x14ac:dyDescent="0.25">
      <c r="A246" s="16">
        <v>63</v>
      </c>
      <c r="B246" s="64" t="str">
        <f t="shared" si="29"/>
        <v/>
      </c>
      <c r="C246" s="68" t="str">
        <f t="shared" si="29"/>
        <v/>
      </c>
      <c r="D246" s="20"/>
      <c r="E246" s="96" t="str">
        <f t="shared" si="30"/>
        <v/>
      </c>
      <c r="F246" s="16"/>
    </row>
    <row r="247" spans="1:6" x14ac:dyDescent="0.25">
      <c r="A247" s="16">
        <v>64</v>
      </c>
      <c r="B247" s="64" t="str">
        <f t="shared" si="29"/>
        <v/>
      </c>
      <c r="C247" s="68" t="str">
        <f t="shared" si="29"/>
        <v/>
      </c>
      <c r="D247" s="20"/>
      <c r="E247" s="96" t="str">
        <f t="shared" si="30"/>
        <v/>
      </c>
      <c r="F247" s="16"/>
    </row>
    <row r="248" spans="1:6" x14ac:dyDescent="0.25">
      <c r="A248" s="16">
        <v>65</v>
      </c>
      <c r="B248" s="64" t="str">
        <f t="shared" si="29"/>
        <v/>
      </c>
      <c r="C248" s="68" t="str">
        <f t="shared" si="29"/>
        <v/>
      </c>
      <c r="D248" s="20"/>
      <c r="E248" s="96" t="str">
        <f t="shared" si="30"/>
        <v/>
      </c>
      <c r="F248" s="16"/>
    </row>
    <row r="249" spans="1:6" x14ac:dyDescent="0.25">
      <c r="A249" s="16">
        <v>66</v>
      </c>
      <c r="B249" s="64" t="str">
        <f t="shared" si="29"/>
        <v/>
      </c>
      <c r="C249" s="68" t="str">
        <f t="shared" si="29"/>
        <v/>
      </c>
      <c r="D249" s="20"/>
      <c r="E249" s="96" t="str">
        <f t="shared" si="30"/>
        <v/>
      </c>
      <c r="F249" s="16"/>
    </row>
    <row r="250" spans="1:6" x14ac:dyDescent="0.25">
      <c r="A250" s="16">
        <v>67</v>
      </c>
      <c r="B250" s="64" t="str">
        <f t="shared" si="29"/>
        <v/>
      </c>
      <c r="C250" s="68" t="str">
        <f t="shared" si="29"/>
        <v/>
      </c>
      <c r="D250" s="20"/>
      <c r="E250" s="96" t="str">
        <f t="shared" si="30"/>
        <v/>
      </c>
      <c r="F250" s="16"/>
    </row>
    <row r="251" spans="1:6" x14ac:dyDescent="0.25">
      <c r="A251" s="16">
        <v>68</v>
      </c>
      <c r="B251" s="64" t="str">
        <f t="shared" si="29"/>
        <v/>
      </c>
      <c r="C251" s="68" t="str">
        <f t="shared" si="29"/>
        <v/>
      </c>
      <c r="D251" s="20"/>
      <c r="E251" s="96" t="str">
        <f t="shared" si="30"/>
        <v/>
      </c>
      <c r="F251" s="16"/>
    </row>
    <row r="252" spans="1:6" x14ac:dyDescent="0.25">
      <c r="A252" s="16">
        <v>69</v>
      </c>
      <c r="B252" s="64" t="str">
        <f t="shared" si="29"/>
        <v/>
      </c>
      <c r="C252" s="68" t="str">
        <f t="shared" si="29"/>
        <v/>
      </c>
      <c r="D252" s="20"/>
      <c r="E252" s="96" t="str">
        <f t="shared" si="30"/>
        <v/>
      </c>
      <c r="F252" s="16"/>
    </row>
    <row r="253" spans="1:6" x14ac:dyDescent="0.25">
      <c r="A253" s="16">
        <v>70</v>
      </c>
      <c r="B253" s="64" t="str">
        <f t="shared" si="29"/>
        <v/>
      </c>
      <c r="C253" s="68" t="str">
        <f t="shared" si="29"/>
        <v/>
      </c>
      <c r="D253" s="20"/>
      <c r="E253" s="96" t="str">
        <f t="shared" si="30"/>
        <v/>
      </c>
      <c r="F253" s="16"/>
    </row>
    <row r="254" spans="1:6" x14ac:dyDescent="0.25">
      <c r="A254" s="16">
        <v>71</v>
      </c>
      <c r="B254" s="64" t="str">
        <f t="shared" si="29"/>
        <v/>
      </c>
      <c r="C254" s="68" t="str">
        <f t="shared" si="29"/>
        <v/>
      </c>
      <c r="D254" s="20"/>
      <c r="E254" s="96" t="str">
        <f>+IF(B254="","",D254*C254)</f>
        <v/>
      </c>
      <c r="F254" s="16"/>
    </row>
    <row r="255" spans="1:6" x14ac:dyDescent="0.25">
      <c r="A255" s="16">
        <v>72</v>
      </c>
      <c r="B255" s="64" t="str">
        <f t="shared" si="29"/>
        <v/>
      </c>
      <c r="C255" s="68" t="str">
        <f t="shared" si="29"/>
        <v/>
      </c>
      <c r="D255" s="20"/>
      <c r="E255" s="96" t="str">
        <f t="shared" ref="E255:E263" si="31">+IF(B255="","",D255*C255)</f>
        <v/>
      </c>
      <c r="F255" s="16"/>
    </row>
    <row r="256" spans="1:6" x14ac:dyDescent="0.25">
      <c r="A256" s="16">
        <v>73</v>
      </c>
      <c r="B256" s="64" t="str">
        <f t="shared" si="29"/>
        <v/>
      </c>
      <c r="C256" s="68" t="str">
        <f t="shared" si="29"/>
        <v/>
      </c>
      <c r="D256" s="20"/>
      <c r="E256" s="96" t="str">
        <f t="shared" si="31"/>
        <v/>
      </c>
      <c r="F256" s="16"/>
    </row>
    <row r="257" spans="1:12" x14ac:dyDescent="0.25">
      <c r="A257" s="16">
        <v>74</v>
      </c>
      <c r="B257" s="64" t="str">
        <f t="shared" si="29"/>
        <v/>
      </c>
      <c r="C257" s="68" t="str">
        <f t="shared" si="29"/>
        <v/>
      </c>
      <c r="D257" s="20"/>
      <c r="E257" s="96" t="str">
        <f t="shared" si="31"/>
        <v/>
      </c>
      <c r="F257" s="16"/>
    </row>
    <row r="258" spans="1:12" x14ac:dyDescent="0.25">
      <c r="A258" s="16">
        <v>75</v>
      </c>
      <c r="B258" s="64" t="str">
        <f t="shared" si="29"/>
        <v/>
      </c>
      <c r="C258" s="68" t="str">
        <f t="shared" si="29"/>
        <v/>
      </c>
      <c r="D258" s="20"/>
      <c r="E258" s="96" t="str">
        <f t="shared" si="31"/>
        <v/>
      </c>
      <c r="F258" s="16"/>
    </row>
    <row r="259" spans="1:12" x14ac:dyDescent="0.25">
      <c r="A259" s="16">
        <v>76</v>
      </c>
      <c r="B259" s="64" t="str">
        <f t="shared" si="29"/>
        <v/>
      </c>
      <c r="C259" s="68" t="str">
        <f t="shared" si="29"/>
        <v/>
      </c>
      <c r="D259" s="26"/>
      <c r="E259" s="96" t="str">
        <f t="shared" si="31"/>
        <v/>
      </c>
      <c r="F259" s="16"/>
    </row>
    <row r="260" spans="1:12" x14ac:dyDescent="0.25">
      <c r="A260" s="16">
        <v>77</v>
      </c>
      <c r="B260" s="64" t="str">
        <f t="shared" si="29"/>
        <v/>
      </c>
      <c r="C260" s="68" t="str">
        <f t="shared" si="29"/>
        <v/>
      </c>
      <c r="D260" s="26"/>
      <c r="E260" s="96" t="str">
        <f t="shared" si="31"/>
        <v/>
      </c>
      <c r="F260" s="16"/>
    </row>
    <row r="261" spans="1:12" x14ac:dyDescent="0.25">
      <c r="A261" s="16">
        <v>78</v>
      </c>
      <c r="B261" s="64" t="str">
        <f t="shared" si="29"/>
        <v/>
      </c>
      <c r="C261" s="68" t="str">
        <f t="shared" si="29"/>
        <v/>
      </c>
      <c r="D261" s="26"/>
      <c r="E261" s="96" t="str">
        <f t="shared" si="31"/>
        <v/>
      </c>
      <c r="F261" s="16"/>
    </row>
    <row r="262" spans="1:12" x14ac:dyDescent="0.25">
      <c r="A262" s="16">
        <v>79</v>
      </c>
      <c r="B262" s="64" t="str">
        <f t="shared" si="29"/>
        <v/>
      </c>
      <c r="C262" s="68" t="str">
        <f t="shared" si="29"/>
        <v/>
      </c>
      <c r="D262" s="26"/>
      <c r="E262" s="96" t="str">
        <f t="shared" si="31"/>
        <v/>
      </c>
      <c r="F262" s="16"/>
    </row>
    <row r="263" spans="1:12" x14ac:dyDescent="0.25">
      <c r="A263" s="16">
        <v>80</v>
      </c>
      <c r="B263" s="64" t="str">
        <f t="shared" si="29"/>
        <v/>
      </c>
      <c r="C263" s="68" t="str">
        <f t="shared" si="29"/>
        <v/>
      </c>
      <c r="D263" s="26"/>
      <c r="E263" s="96" t="str">
        <f t="shared" si="31"/>
        <v/>
      </c>
      <c r="F263" s="16"/>
    </row>
    <row r="264" spans="1:12" x14ac:dyDescent="0.25">
      <c r="B264" s="98" t="s">
        <v>66</v>
      </c>
      <c r="C264" s="103"/>
      <c r="D264" s="99"/>
      <c r="E264" s="104">
        <f>SUM(E184:E263)</f>
        <v>0</v>
      </c>
      <c r="F264" s="106"/>
      <c r="G264" s="106"/>
    </row>
    <row r="265" spans="1:12" x14ac:dyDescent="0.25">
      <c r="B265" s="107"/>
      <c r="C265" s="108"/>
      <c r="D265" s="106"/>
      <c r="E265" s="109"/>
      <c r="F265" s="106"/>
      <c r="G265" s="106"/>
    </row>
    <row r="267" spans="1:12" ht="18.75" x14ac:dyDescent="0.3">
      <c r="B267" s="49" t="s">
        <v>68</v>
      </c>
    </row>
    <row r="269" spans="1:12" s="148" customFormat="1" ht="48.95" customHeight="1" x14ac:dyDescent="0.25">
      <c r="B269" s="176" t="s">
        <v>249</v>
      </c>
      <c r="C269" s="176"/>
      <c r="D269" s="176"/>
      <c r="E269" s="176"/>
      <c r="F269" s="176"/>
      <c r="G269" s="176"/>
      <c r="H269" s="176"/>
      <c r="I269" s="176"/>
      <c r="J269" s="176"/>
    </row>
    <row r="271" spans="1:12" ht="98.25" customHeight="1" x14ac:dyDescent="0.25">
      <c r="B271" s="56" t="s">
        <v>69</v>
      </c>
      <c r="C271" s="56" t="s">
        <v>70</v>
      </c>
      <c r="D271" s="147" t="s">
        <v>210</v>
      </c>
      <c r="E271" s="147" t="s">
        <v>205</v>
      </c>
      <c r="F271" s="147" t="s">
        <v>204</v>
      </c>
      <c r="G271" s="147" t="s">
        <v>211</v>
      </c>
      <c r="H271" s="147" t="s">
        <v>206</v>
      </c>
      <c r="I271" s="147" t="s">
        <v>207</v>
      </c>
      <c r="J271" s="147" t="s">
        <v>208</v>
      </c>
      <c r="K271" s="147" t="s">
        <v>209</v>
      </c>
    </row>
    <row r="272" spans="1:12" x14ac:dyDescent="0.25">
      <c r="A272" s="16">
        <v>1</v>
      </c>
      <c r="B272" s="64" t="str">
        <f>+IF('B - DATOS CONTRATO GESTIÓN'!B38="","",'B - DATOS CONTRATO GESTIÓN'!B38)</f>
        <v/>
      </c>
      <c r="C272" s="64" t="str">
        <f>+IF('B - DATOS CONTRATO GESTIÓN'!C38="","",'B - DATOS CONTRATO GESTIÓN'!C38)</f>
        <v/>
      </c>
      <c r="D272" s="67" t="str">
        <f>+IF(B272="","",K892)</f>
        <v/>
      </c>
      <c r="E272" s="27"/>
      <c r="F272" s="27"/>
      <c r="G272" s="110" t="str">
        <f>+IF(B272="","",F272/E272)</f>
        <v/>
      </c>
      <c r="H272" s="28"/>
      <c r="I272" s="28"/>
      <c r="J272" s="96" t="str">
        <f>+IF(B272="","",(H272+I272)*G272)</f>
        <v/>
      </c>
      <c r="K272" s="96" t="str">
        <f t="shared" ref="K272:K303" si="32">+IF(B272="","",J272/F272)</f>
        <v/>
      </c>
      <c r="L272" s="111"/>
    </row>
    <row r="273" spans="1:11" x14ac:dyDescent="0.25">
      <c r="A273" s="16">
        <v>2</v>
      </c>
      <c r="B273" s="64" t="str">
        <f>+IF('B - DATOS CONTRATO GESTIÓN'!B39="","",'B - DATOS CONTRATO GESTIÓN'!B39)</f>
        <v/>
      </c>
      <c r="C273" s="64" t="str">
        <f>+IF('B - DATOS CONTRATO GESTIÓN'!C39="","",'B - DATOS CONTRATO GESTIÓN'!C39)</f>
        <v/>
      </c>
      <c r="D273" s="67" t="str">
        <f t="shared" ref="D273:D336" si="33">+IF(B273="","",K893)</f>
        <v/>
      </c>
      <c r="E273" s="27"/>
      <c r="F273" s="27"/>
      <c r="G273" s="110" t="str">
        <f t="shared" ref="G273:G336" si="34">+IF(B273="","",F273/E273)</f>
        <v/>
      </c>
      <c r="H273" s="28"/>
      <c r="I273" s="28"/>
      <c r="J273" s="96" t="str">
        <f t="shared" ref="J273:J336" si="35">+IF(B273="","",(H273+I273)*G273)</f>
        <v/>
      </c>
      <c r="K273" s="96" t="str">
        <f t="shared" si="32"/>
        <v/>
      </c>
    </row>
    <row r="274" spans="1:11" x14ac:dyDescent="0.25">
      <c r="A274" s="16">
        <v>3</v>
      </c>
      <c r="B274" s="64" t="str">
        <f>+IF('B - DATOS CONTRATO GESTIÓN'!B40="","",'B - DATOS CONTRATO GESTIÓN'!B40)</f>
        <v/>
      </c>
      <c r="C274" s="64" t="str">
        <f>+IF('B - DATOS CONTRATO GESTIÓN'!C40="","",'B - DATOS CONTRATO GESTIÓN'!C40)</f>
        <v/>
      </c>
      <c r="D274" s="67" t="str">
        <f t="shared" si="33"/>
        <v/>
      </c>
      <c r="E274" s="27"/>
      <c r="F274" s="27"/>
      <c r="G274" s="110" t="str">
        <f t="shared" si="34"/>
        <v/>
      </c>
      <c r="H274" s="28"/>
      <c r="I274" s="28"/>
      <c r="J274" s="96" t="str">
        <f t="shared" si="35"/>
        <v/>
      </c>
      <c r="K274" s="96" t="str">
        <f t="shared" si="32"/>
        <v/>
      </c>
    </row>
    <row r="275" spans="1:11" x14ac:dyDescent="0.25">
      <c r="A275" s="16">
        <v>4</v>
      </c>
      <c r="B275" s="64" t="str">
        <f>+IF('B - DATOS CONTRATO GESTIÓN'!B41="","",'B - DATOS CONTRATO GESTIÓN'!B41)</f>
        <v/>
      </c>
      <c r="C275" s="64" t="str">
        <f>+IF('B - DATOS CONTRATO GESTIÓN'!C41="","",'B - DATOS CONTRATO GESTIÓN'!C41)</f>
        <v/>
      </c>
      <c r="D275" s="67" t="str">
        <f t="shared" si="33"/>
        <v/>
      </c>
      <c r="E275" s="27"/>
      <c r="F275" s="27"/>
      <c r="G275" s="110" t="str">
        <f t="shared" si="34"/>
        <v/>
      </c>
      <c r="H275" s="28"/>
      <c r="I275" s="28"/>
      <c r="J275" s="96" t="str">
        <f t="shared" si="35"/>
        <v/>
      </c>
      <c r="K275" s="96" t="str">
        <f t="shared" si="32"/>
        <v/>
      </c>
    </row>
    <row r="276" spans="1:11" x14ac:dyDescent="0.25">
      <c r="A276" s="16">
        <v>5</v>
      </c>
      <c r="B276" s="64" t="str">
        <f>+IF('B - DATOS CONTRATO GESTIÓN'!B42="","",'B - DATOS CONTRATO GESTIÓN'!B42)</f>
        <v/>
      </c>
      <c r="C276" s="64" t="str">
        <f>+IF('B - DATOS CONTRATO GESTIÓN'!C42="","",'B - DATOS CONTRATO GESTIÓN'!C42)</f>
        <v/>
      </c>
      <c r="D276" s="67" t="str">
        <f t="shared" si="33"/>
        <v/>
      </c>
      <c r="E276" s="27"/>
      <c r="F276" s="27"/>
      <c r="G276" s="110" t="str">
        <f t="shared" si="34"/>
        <v/>
      </c>
      <c r="H276" s="28"/>
      <c r="I276" s="28"/>
      <c r="J276" s="96" t="str">
        <f t="shared" si="35"/>
        <v/>
      </c>
      <c r="K276" s="96" t="str">
        <f t="shared" si="32"/>
        <v/>
      </c>
    </row>
    <row r="277" spans="1:11" x14ac:dyDescent="0.25">
      <c r="A277" s="16">
        <v>6</v>
      </c>
      <c r="B277" s="64" t="str">
        <f>+IF('B - DATOS CONTRATO GESTIÓN'!B43="","",'B - DATOS CONTRATO GESTIÓN'!B43)</f>
        <v/>
      </c>
      <c r="C277" s="64" t="str">
        <f>+IF('B - DATOS CONTRATO GESTIÓN'!C43="","",'B - DATOS CONTRATO GESTIÓN'!C43)</f>
        <v/>
      </c>
      <c r="D277" s="67" t="str">
        <f t="shared" si="33"/>
        <v/>
      </c>
      <c r="E277" s="27"/>
      <c r="F277" s="27"/>
      <c r="G277" s="110" t="str">
        <f t="shared" si="34"/>
        <v/>
      </c>
      <c r="H277" s="28"/>
      <c r="I277" s="28"/>
      <c r="J277" s="96" t="str">
        <f t="shared" si="35"/>
        <v/>
      </c>
      <c r="K277" s="96" t="str">
        <f t="shared" si="32"/>
        <v/>
      </c>
    </row>
    <row r="278" spans="1:11" x14ac:dyDescent="0.25">
      <c r="A278" s="16">
        <v>7</v>
      </c>
      <c r="B278" s="64" t="str">
        <f>+IF('B - DATOS CONTRATO GESTIÓN'!B44="","",'B - DATOS CONTRATO GESTIÓN'!B44)</f>
        <v/>
      </c>
      <c r="C278" s="64" t="str">
        <f>+IF('B - DATOS CONTRATO GESTIÓN'!C44="","",'B - DATOS CONTRATO GESTIÓN'!C44)</f>
        <v/>
      </c>
      <c r="D278" s="67" t="str">
        <f t="shared" si="33"/>
        <v/>
      </c>
      <c r="E278" s="27"/>
      <c r="F278" s="27"/>
      <c r="G278" s="110" t="str">
        <f t="shared" si="34"/>
        <v/>
      </c>
      <c r="H278" s="28"/>
      <c r="I278" s="28"/>
      <c r="J278" s="96" t="str">
        <f t="shared" si="35"/>
        <v/>
      </c>
      <c r="K278" s="96" t="str">
        <f t="shared" si="32"/>
        <v/>
      </c>
    </row>
    <row r="279" spans="1:11" x14ac:dyDescent="0.25">
      <c r="A279" s="16">
        <v>8</v>
      </c>
      <c r="B279" s="64" t="str">
        <f>+IF('B - DATOS CONTRATO GESTIÓN'!B45="","",'B - DATOS CONTRATO GESTIÓN'!B45)</f>
        <v/>
      </c>
      <c r="C279" s="64" t="str">
        <f>+IF('B - DATOS CONTRATO GESTIÓN'!C45="","",'B - DATOS CONTRATO GESTIÓN'!C45)</f>
        <v/>
      </c>
      <c r="D279" s="67" t="str">
        <f t="shared" si="33"/>
        <v/>
      </c>
      <c r="E279" s="27"/>
      <c r="F279" s="27"/>
      <c r="G279" s="110" t="str">
        <f t="shared" si="34"/>
        <v/>
      </c>
      <c r="H279" s="28"/>
      <c r="I279" s="28"/>
      <c r="J279" s="96" t="str">
        <f t="shared" si="35"/>
        <v/>
      </c>
      <c r="K279" s="96" t="str">
        <f t="shared" si="32"/>
        <v/>
      </c>
    </row>
    <row r="280" spans="1:11" x14ac:dyDescent="0.25">
      <c r="A280" s="16">
        <v>9</v>
      </c>
      <c r="B280" s="64" t="str">
        <f>+IF('B - DATOS CONTRATO GESTIÓN'!B46="","",'B - DATOS CONTRATO GESTIÓN'!B46)</f>
        <v/>
      </c>
      <c r="C280" s="64" t="str">
        <f>+IF('B - DATOS CONTRATO GESTIÓN'!C46="","",'B - DATOS CONTRATO GESTIÓN'!C46)</f>
        <v/>
      </c>
      <c r="D280" s="67" t="str">
        <f t="shared" si="33"/>
        <v/>
      </c>
      <c r="E280" s="27"/>
      <c r="F280" s="27"/>
      <c r="G280" s="110" t="str">
        <f t="shared" si="34"/>
        <v/>
      </c>
      <c r="H280" s="28"/>
      <c r="I280" s="28"/>
      <c r="J280" s="96" t="str">
        <f t="shared" si="35"/>
        <v/>
      </c>
      <c r="K280" s="96" t="str">
        <f t="shared" si="32"/>
        <v/>
      </c>
    </row>
    <row r="281" spans="1:11" x14ac:dyDescent="0.25">
      <c r="A281" s="16">
        <v>10</v>
      </c>
      <c r="B281" s="64" t="str">
        <f>+IF('B - DATOS CONTRATO GESTIÓN'!B47="","",'B - DATOS CONTRATO GESTIÓN'!B47)</f>
        <v/>
      </c>
      <c r="C281" s="64" t="str">
        <f>+IF('B - DATOS CONTRATO GESTIÓN'!C47="","",'B - DATOS CONTRATO GESTIÓN'!C47)</f>
        <v/>
      </c>
      <c r="D281" s="67" t="str">
        <f t="shared" si="33"/>
        <v/>
      </c>
      <c r="E281" s="27"/>
      <c r="F281" s="27"/>
      <c r="G281" s="110" t="str">
        <f t="shared" si="34"/>
        <v/>
      </c>
      <c r="H281" s="28"/>
      <c r="I281" s="28"/>
      <c r="J281" s="96" t="str">
        <f t="shared" si="35"/>
        <v/>
      </c>
      <c r="K281" s="96" t="str">
        <f t="shared" si="32"/>
        <v/>
      </c>
    </row>
    <row r="282" spans="1:11" x14ac:dyDescent="0.25">
      <c r="A282" s="16">
        <v>11</v>
      </c>
      <c r="B282" s="64" t="str">
        <f>+IF('B - DATOS CONTRATO GESTIÓN'!B48="","",'B - DATOS CONTRATO GESTIÓN'!B48)</f>
        <v/>
      </c>
      <c r="C282" s="64" t="str">
        <f>+IF('B - DATOS CONTRATO GESTIÓN'!C48="","",'B - DATOS CONTRATO GESTIÓN'!C48)</f>
        <v/>
      </c>
      <c r="D282" s="67" t="str">
        <f t="shared" si="33"/>
        <v/>
      </c>
      <c r="E282" s="27"/>
      <c r="F282" s="27"/>
      <c r="G282" s="110" t="str">
        <f t="shared" si="34"/>
        <v/>
      </c>
      <c r="H282" s="28"/>
      <c r="I282" s="28"/>
      <c r="J282" s="96" t="str">
        <f t="shared" si="35"/>
        <v/>
      </c>
      <c r="K282" s="96" t="str">
        <f t="shared" si="32"/>
        <v/>
      </c>
    </row>
    <row r="283" spans="1:11" x14ac:dyDescent="0.25">
      <c r="A283" s="16">
        <v>12</v>
      </c>
      <c r="B283" s="64" t="str">
        <f>+IF('B - DATOS CONTRATO GESTIÓN'!B49="","",'B - DATOS CONTRATO GESTIÓN'!B49)</f>
        <v/>
      </c>
      <c r="C283" s="64" t="str">
        <f>+IF('B - DATOS CONTRATO GESTIÓN'!C49="","",'B - DATOS CONTRATO GESTIÓN'!C49)</f>
        <v/>
      </c>
      <c r="D283" s="67" t="str">
        <f t="shared" si="33"/>
        <v/>
      </c>
      <c r="E283" s="27"/>
      <c r="F283" s="27"/>
      <c r="G283" s="110" t="str">
        <f t="shared" si="34"/>
        <v/>
      </c>
      <c r="H283" s="28"/>
      <c r="I283" s="28"/>
      <c r="J283" s="96" t="str">
        <f t="shared" si="35"/>
        <v/>
      </c>
      <c r="K283" s="96" t="str">
        <f t="shared" si="32"/>
        <v/>
      </c>
    </row>
    <row r="284" spans="1:11" x14ac:dyDescent="0.25">
      <c r="A284" s="16">
        <v>13</v>
      </c>
      <c r="B284" s="64" t="str">
        <f>+IF('B - DATOS CONTRATO GESTIÓN'!B50="","",'B - DATOS CONTRATO GESTIÓN'!B50)</f>
        <v/>
      </c>
      <c r="C284" s="64" t="str">
        <f>+IF('B - DATOS CONTRATO GESTIÓN'!C50="","",'B - DATOS CONTRATO GESTIÓN'!C50)</f>
        <v/>
      </c>
      <c r="D284" s="67" t="str">
        <f t="shared" si="33"/>
        <v/>
      </c>
      <c r="E284" s="27"/>
      <c r="F284" s="27"/>
      <c r="G284" s="110" t="str">
        <f t="shared" si="34"/>
        <v/>
      </c>
      <c r="H284" s="28"/>
      <c r="I284" s="28"/>
      <c r="J284" s="96" t="str">
        <f t="shared" si="35"/>
        <v/>
      </c>
      <c r="K284" s="96" t="str">
        <f t="shared" si="32"/>
        <v/>
      </c>
    </row>
    <row r="285" spans="1:11" x14ac:dyDescent="0.25">
      <c r="A285" s="16">
        <v>14</v>
      </c>
      <c r="B285" s="64" t="str">
        <f>+IF('B - DATOS CONTRATO GESTIÓN'!B51="","",'B - DATOS CONTRATO GESTIÓN'!B51)</f>
        <v/>
      </c>
      <c r="C285" s="64" t="str">
        <f>+IF('B - DATOS CONTRATO GESTIÓN'!C51="","",'B - DATOS CONTRATO GESTIÓN'!C51)</f>
        <v/>
      </c>
      <c r="D285" s="67" t="str">
        <f t="shared" si="33"/>
        <v/>
      </c>
      <c r="E285" s="27"/>
      <c r="F285" s="27"/>
      <c r="G285" s="110" t="str">
        <f t="shared" si="34"/>
        <v/>
      </c>
      <c r="H285" s="28"/>
      <c r="I285" s="28"/>
      <c r="J285" s="96" t="str">
        <f t="shared" si="35"/>
        <v/>
      </c>
      <c r="K285" s="96" t="str">
        <f t="shared" si="32"/>
        <v/>
      </c>
    </row>
    <row r="286" spans="1:11" x14ac:dyDescent="0.25">
      <c r="A286" s="16">
        <v>15</v>
      </c>
      <c r="B286" s="64" t="str">
        <f>+IF('B - DATOS CONTRATO GESTIÓN'!B52="","",'B - DATOS CONTRATO GESTIÓN'!B52)</f>
        <v/>
      </c>
      <c r="C286" s="64" t="str">
        <f>+IF('B - DATOS CONTRATO GESTIÓN'!C52="","",'B - DATOS CONTRATO GESTIÓN'!C52)</f>
        <v/>
      </c>
      <c r="D286" s="67" t="str">
        <f t="shared" si="33"/>
        <v/>
      </c>
      <c r="E286" s="27"/>
      <c r="F286" s="27"/>
      <c r="G286" s="110" t="str">
        <f t="shared" si="34"/>
        <v/>
      </c>
      <c r="H286" s="28"/>
      <c r="I286" s="28"/>
      <c r="J286" s="96" t="str">
        <f t="shared" si="35"/>
        <v/>
      </c>
      <c r="K286" s="96" t="str">
        <f t="shared" si="32"/>
        <v/>
      </c>
    </row>
    <row r="287" spans="1:11" x14ac:dyDescent="0.25">
      <c r="A287" s="16">
        <v>16</v>
      </c>
      <c r="B287" s="64" t="str">
        <f>+IF('B - DATOS CONTRATO GESTIÓN'!B53="","",'B - DATOS CONTRATO GESTIÓN'!B53)</f>
        <v/>
      </c>
      <c r="C287" s="64" t="str">
        <f>+IF('B - DATOS CONTRATO GESTIÓN'!C53="","",'B - DATOS CONTRATO GESTIÓN'!C53)</f>
        <v/>
      </c>
      <c r="D287" s="67" t="str">
        <f t="shared" si="33"/>
        <v/>
      </c>
      <c r="E287" s="27"/>
      <c r="F287" s="27"/>
      <c r="G287" s="110" t="str">
        <f t="shared" si="34"/>
        <v/>
      </c>
      <c r="H287" s="28"/>
      <c r="I287" s="28"/>
      <c r="J287" s="96" t="str">
        <f t="shared" si="35"/>
        <v/>
      </c>
      <c r="K287" s="96" t="str">
        <f t="shared" si="32"/>
        <v/>
      </c>
    </row>
    <row r="288" spans="1:11" x14ac:dyDescent="0.25">
      <c r="A288" s="16">
        <v>17</v>
      </c>
      <c r="B288" s="64" t="str">
        <f>+IF('B - DATOS CONTRATO GESTIÓN'!B54="","",'B - DATOS CONTRATO GESTIÓN'!B54)</f>
        <v/>
      </c>
      <c r="C288" s="64" t="str">
        <f>+IF('B - DATOS CONTRATO GESTIÓN'!C54="","",'B - DATOS CONTRATO GESTIÓN'!C54)</f>
        <v/>
      </c>
      <c r="D288" s="67" t="str">
        <f t="shared" si="33"/>
        <v/>
      </c>
      <c r="E288" s="27"/>
      <c r="F288" s="27"/>
      <c r="G288" s="110" t="str">
        <f t="shared" si="34"/>
        <v/>
      </c>
      <c r="H288" s="28"/>
      <c r="I288" s="28"/>
      <c r="J288" s="96" t="str">
        <f t="shared" si="35"/>
        <v/>
      </c>
      <c r="K288" s="96" t="str">
        <f t="shared" si="32"/>
        <v/>
      </c>
    </row>
    <row r="289" spans="1:11" x14ac:dyDescent="0.25">
      <c r="A289" s="16">
        <v>18</v>
      </c>
      <c r="B289" s="64" t="str">
        <f>+IF('B - DATOS CONTRATO GESTIÓN'!B55="","",'B - DATOS CONTRATO GESTIÓN'!B55)</f>
        <v/>
      </c>
      <c r="C289" s="64" t="str">
        <f>+IF('B - DATOS CONTRATO GESTIÓN'!C55="","",'B - DATOS CONTRATO GESTIÓN'!C55)</f>
        <v/>
      </c>
      <c r="D289" s="67" t="str">
        <f t="shared" si="33"/>
        <v/>
      </c>
      <c r="E289" s="27"/>
      <c r="F289" s="27"/>
      <c r="G289" s="110" t="str">
        <f t="shared" si="34"/>
        <v/>
      </c>
      <c r="H289" s="28"/>
      <c r="I289" s="28"/>
      <c r="J289" s="96" t="str">
        <f t="shared" si="35"/>
        <v/>
      </c>
      <c r="K289" s="96" t="str">
        <f t="shared" si="32"/>
        <v/>
      </c>
    </row>
    <row r="290" spans="1:11" x14ac:dyDescent="0.25">
      <c r="A290" s="16">
        <v>19</v>
      </c>
      <c r="B290" s="64" t="str">
        <f>+IF('B - DATOS CONTRATO GESTIÓN'!B56="","",'B - DATOS CONTRATO GESTIÓN'!B56)</f>
        <v/>
      </c>
      <c r="C290" s="64" t="str">
        <f>+IF('B - DATOS CONTRATO GESTIÓN'!C56="","",'B - DATOS CONTRATO GESTIÓN'!C56)</f>
        <v/>
      </c>
      <c r="D290" s="67" t="str">
        <f t="shared" si="33"/>
        <v/>
      </c>
      <c r="E290" s="27"/>
      <c r="F290" s="27"/>
      <c r="G290" s="110" t="str">
        <f t="shared" si="34"/>
        <v/>
      </c>
      <c r="H290" s="28"/>
      <c r="I290" s="28"/>
      <c r="J290" s="96" t="str">
        <f t="shared" si="35"/>
        <v/>
      </c>
      <c r="K290" s="96" t="str">
        <f t="shared" si="32"/>
        <v/>
      </c>
    </row>
    <row r="291" spans="1:11" x14ac:dyDescent="0.25">
      <c r="A291" s="16">
        <v>20</v>
      </c>
      <c r="B291" s="64" t="str">
        <f>+IF('B - DATOS CONTRATO GESTIÓN'!B57="","",'B - DATOS CONTRATO GESTIÓN'!B57)</f>
        <v/>
      </c>
      <c r="C291" s="64" t="str">
        <f>+IF('B - DATOS CONTRATO GESTIÓN'!C57="","",'B - DATOS CONTRATO GESTIÓN'!C57)</f>
        <v/>
      </c>
      <c r="D291" s="67" t="str">
        <f t="shared" si="33"/>
        <v/>
      </c>
      <c r="E291" s="27"/>
      <c r="F291" s="27"/>
      <c r="G291" s="110" t="str">
        <f t="shared" si="34"/>
        <v/>
      </c>
      <c r="H291" s="28"/>
      <c r="I291" s="28"/>
      <c r="J291" s="96" t="str">
        <f t="shared" si="35"/>
        <v/>
      </c>
      <c r="K291" s="96" t="str">
        <f t="shared" si="32"/>
        <v/>
      </c>
    </row>
    <row r="292" spans="1:11" x14ac:dyDescent="0.25">
      <c r="A292" s="16">
        <v>21</v>
      </c>
      <c r="B292" s="64" t="str">
        <f>+IF('B - DATOS CONTRATO GESTIÓN'!B58="","",'B - DATOS CONTRATO GESTIÓN'!B58)</f>
        <v/>
      </c>
      <c r="C292" s="64" t="str">
        <f>+IF('B - DATOS CONTRATO GESTIÓN'!C58="","",'B - DATOS CONTRATO GESTIÓN'!C58)</f>
        <v/>
      </c>
      <c r="D292" s="67" t="str">
        <f t="shared" si="33"/>
        <v/>
      </c>
      <c r="E292" s="27"/>
      <c r="F292" s="27"/>
      <c r="G292" s="110" t="str">
        <f t="shared" si="34"/>
        <v/>
      </c>
      <c r="H292" s="28"/>
      <c r="I292" s="28"/>
      <c r="J292" s="96" t="str">
        <f t="shared" si="35"/>
        <v/>
      </c>
      <c r="K292" s="96" t="str">
        <f t="shared" si="32"/>
        <v/>
      </c>
    </row>
    <row r="293" spans="1:11" x14ac:dyDescent="0.25">
      <c r="A293" s="16">
        <v>22</v>
      </c>
      <c r="B293" s="64" t="str">
        <f>+IF('B - DATOS CONTRATO GESTIÓN'!B59="","",'B - DATOS CONTRATO GESTIÓN'!B59)</f>
        <v/>
      </c>
      <c r="C293" s="64" t="str">
        <f>+IF('B - DATOS CONTRATO GESTIÓN'!C59="","",'B - DATOS CONTRATO GESTIÓN'!C59)</f>
        <v/>
      </c>
      <c r="D293" s="67" t="str">
        <f t="shared" si="33"/>
        <v/>
      </c>
      <c r="E293" s="27"/>
      <c r="F293" s="27"/>
      <c r="G293" s="110" t="str">
        <f t="shared" si="34"/>
        <v/>
      </c>
      <c r="H293" s="28"/>
      <c r="I293" s="28"/>
      <c r="J293" s="96" t="str">
        <f t="shared" si="35"/>
        <v/>
      </c>
      <c r="K293" s="96" t="str">
        <f t="shared" si="32"/>
        <v/>
      </c>
    </row>
    <row r="294" spans="1:11" x14ac:dyDescent="0.25">
      <c r="A294" s="16">
        <v>23</v>
      </c>
      <c r="B294" s="64" t="str">
        <f>+IF('B - DATOS CONTRATO GESTIÓN'!B60="","",'B - DATOS CONTRATO GESTIÓN'!B60)</f>
        <v/>
      </c>
      <c r="C294" s="64" t="str">
        <f>+IF('B - DATOS CONTRATO GESTIÓN'!C60="","",'B - DATOS CONTRATO GESTIÓN'!C60)</f>
        <v/>
      </c>
      <c r="D294" s="67" t="str">
        <f t="shared" si="33"/>
        <v/>
      </c>
      <c r="E294" s="27"/>
      <c r="F294" s="27"/>
      <c r="G294" s="110" t="str">
        <f t="shared" si="34"/>
        <v/>
      </c>
      <c r="H294" s="28"/>
      <c r="I294" s="28"/>
      <c r="J294" s="96" t="str">
        <f t="shared" si="35"/>
        <v/>
      </c>
      <c r="K294" s="96" t="str">
        <f t="shared" si="32"/>
        <v/>
      </c>
    </row>
    <row r="295" spans="1:11" x14ac:dyDescent="0.25">
      <c r="A295" s="16">
        <v>24</v>
      </c>
      <c r="B295" s="64" t="str">
        <f>+IF('B - DATOS CONTRATO GESTIÓN'!B61="","",'B - DATOS CONTRATO GESTIÓN'!B61)</f>
        <v/>
      </c>
      <c r="C295" s="64" t="str">
        <f>+IF('B - DATOS CONTRATO GESTIÓN'!C61="","",'B - DATOS CONTRATO GESTIÓN'!C61)</f>
        <v/>
      </c>
      <c r="D295" s="67" t="str">
        <f t="shared" si="33"/>
        <v/>
      </c>
      <c r="E295" s="27"/>
      <c r="F295" s="27"/>
      <c r="G295" s="110" t="str">
        <f t="shared" si="34"/>
        <v/>
      </c>
      <c r="H295" s="28"/>
      <c r="I295" s="28"/>
      <c r="J295" s="96" t="str">
        <f t="shared" si="35"/>
        <v/>
      </c>
      <c r="K295" s="96" t="str">
        <f t="shared" si="32"/>
        <v/>
      </c>
    </row>
    <row r="296" spans="1:11" x14ac:dyDescent="0.25">
      <c r="A296" s="16">
        <v>25</v>
      </c>
      <c r="B296" s="64" t="str">
        <f>+IF('B - DATOS CONTRATO GESTIÓN'!B62="","",'B - DATOS CONTRATO GESTIÓN'!B62)</f>
        <v/>
      </c>
      <c r="C296" s="64" t="str">
        <f>+IF('B - DATOS CONTRATO GESTIÓN'!C62="","",'B - DATOS CONTRATO GESTIÓN'!C62)</f>
        <v/>
      </c>
      <c r="D296" s="67" t="str">
        <f t="shared" si="33"/>
        <v/>
      </c>
      <c r="E296" s="27"/>
      <c r="F296" s="27"/>
      <c r="G296" s="110" t="str">
        <f t="shared" si="34"/>
        <v/>
      </c>
      <c r="H296" s="28"/>
      <c r="I296" s="28"/>
      <c r="J296" s="96" t="str">
        <f t="shared" si="35"/>
        <v/>
      </c>
      <c r="K296" s="96" t="str">
        <f t="shared" si="32"/>
        <v/>
      </c>
    </row>
    <row r="297" spans="1:11" x14ac:dyDescent="0.25">
      <c r="A297" s="16">
        <v>26</v>
      </c>
      <c r="B297" s="64" t="str">
        <f>+IF('B - DATOS CONTRATO GESTIÓN'!B63="","",'B - DATOS CONTRATO GESTIÓN'!B63)</f>
        <v/>
      </c>
      <c r="C297" s="64" t="str">
        <f>+IF('B - DATOS CONTRATO GESTIÓN'!C63="","",'B - DATOS CONTRATO GESTIÓN'!C63)</f>
        <v/>
      </c>
      <c r="D297" s="67" t="str">
        <f t="shared" si="33"/>
        <v/>
      </c>
      <c r="E297" s="27"/>
      <c r="F297" s="27"/>
      <c r="G297" s="110" t="str">
        <f t="shared" si="34"/>
        <v/>
      </c>
      <c r="H297" s="28"/>
      <c r="I297" s="28"/>
      <c r="J297" s="96" t="str">
        <f t="shared" si="35"/>
        <v/>
      </c>
      <c r="K297" s="96" t="str">
        <f t="shared" si="32"/>
        <v/>
      </c>
    </row>
    <row r="298" spans="1:11" x14ac:dyDescent="0.25">
      <c r="A298" s="16">
        <v>27</v>
      </c>
      <c r="B298" s="64" t="str">
        <f>+IF('B - DATOS CONTRATO GESTIÓN'!B64="","",'B - DATOS CONTRATO GESTIÓN'!B64)</f>
        <v/>
      </c>
      <c r="C298" s="64" t="str">
        <f>+IF('B - DATOS CONTRATO GESTIÓN'!C64="","",'B - DATOS CONTRATO GESTIÓN'!C64)</f>
        <v/>
      </c>
      <c r="D298" s="67" t="str">
        <f t="shared" si="33"/>
        <v/>
      </c>
      <c r="E298" s="27"/>
      <c r="F298" s="27"/>
      <c r="G298" s="110" t="str">
        <f t="shared" si="34"/>
        <v/>
      </c>
      <c r="H298" s="28"/>
      <c r="I298" s="28"/>
      <c r="J298" s="96" t="str">
        <f t="shared" si="35"/>
        <v/>
      </c>
      <c r="K298" s="96" t="str">
        <f t="shared" si="32"/>
        <v/>
      </c>
    </row>
    <row r="299" spans="1:11" x14ac:dyDescent="0.25">
      <c r="A299" s="16">
        <v>28</v>
      </c>
      <c r="B299" s="64" t="str">
        <f>+IF('B - DATOS CONTRATO GESTIÓN'!B65="","",'B - DATOS CONTRATO GESTIÓN'!B65)</f>
        <v/>
      </c>
      <c r="C299" s="64" t="str">
        <f>+IF('B - DATOS CONTRATO GESTIÓN'!C65="","",'B - DATOS CONTRATO GESTIÓN'!C65)</f>
        <v/>
      </c>
      <c r="D299" s="67" t="str">
        <f t="shared" si="33"/>
        <v/>
      </c>
      <c r="E299" s="27"/>
      <c r="F299" s="27"/>
      <c r="G299" s="110" t="str">
        <f t="shared" si="34"/>
        <v/>
      </c>
      <c r="H299" s="28"/>
      <c r="I299" s="28"/>
      <c r="J299" s="96" t="str">
        <f t="shared" si="35"/>
        <v/>
      </c>
      <c r="K299" s="96" t="str">
        <f t="shared" si="32"/>
        <v/>
      </c>
    </row>
    <row r="300" spans="1:11" x14ac:dyDescent="0.25">
      <c r="A300" s="16">
        <v>29</v>
      </c>
      <c r="B300" s="64" t="str">
        <f>+IF('B - DATOS CONTRATO GESTIÓN'!B66="","",'B - DATOS CONTRATO GESTIÓN'!B66)</f>
        <v/>
      </c>
      <c r="C300" s="64" t="str">
        <f>+IF('B - DATOS CONTRATO GESTIÓN'!C66="","",'B - DATOS CONTRATO GESTIÓN'!C66)</f>
        <v/>
      </c>
      <c r="D300" s="67" t="str">
        <f t="shared" si="33"/>
        <v/>
      </c>
      <c r="E300" s="27"/>
      <c r="F300" s="27"/>
      <c r="G300" s="110" t="str">
        <f t="shared" si="34"/>
        <v/>
      </c>
      <c r="H300" s="28"/>
      <c r="I300" s="28"/>
      <c r="J300" s="96" t="str">
        <f t="shared" si="35"/>
        <v/>
      </c>
      <c r="K300" s="96" t="str">
        <f t="shared" si="32"/>
        <v/>
      </c>
    </row>
    <row r="301" spans="1:11" x14ac:dyDescent="0.25">
      <c r="A301" s="16">
        <v>30</v>
      </c>
      <c r="B301" s="64" t="str">
        <f>+IF('B - DATOS CONTRATO GESTIÓN'!B67="","",'B - DATOS CONTRATO GESTIÓN'!B67)</f>
        <v/>
      </c>
      <c r="C301" s="64" t="str">
        <f>+IF('B - DATOS CONTRATO GESTIÓN'!C67="","",'B - DATOS CONTRATO GESTIÓN'!C67)</f>
        <v/>
      </c>
      <c r="D301" s="67" t="str">
        <f t="shared" si="33"/>
        <v/>
      </c>
      <c r="E301" s="27"/>
      <c r="F301" s="27"/>
      <c r="G301" s="110" t="str">
        <f t="shared" si="34"/>
        <v/>
      </c>
      <c r="H301" s="28"/>
      <c r="I301" s="28"/>
      <c r="J301" s="96" t="str">
        <f t="shared" si="35"/>
        <v/>
      </c>
      <c r="K301" s="96" t="str">
        <f t="shared" si="32"/>
        <v/>
      </c>
    </row>
    <row r="302" spans="1:11" x14ac:dyDescent="0.25">
      <c r="A302" s="16">
        <v>31</v>
      </c>
      <c r="B302" s="64" t="str">
        <f>+IF('B - DATOS CONTRATO GESTIÓN'!B68="","",'B - DATOS CONTRATO GESTIÓN'!B68)</f>
        <v/>
      </c>
      <c r="C302" s="64" t="str">
        <f>+IF('B - DATOS CONTRATO GESTIÓN'!C68="","",'B - DATOS CONTRATO GESTIÓN'!C68)</f>
        <v/>
      </c>
      <c r="D302" s="67" t="str">
        <f t="shared" si="33"/>
        <v/>
      </c>
      <c r="E302" s="27"/>
      <c r="F302" s="27"/>
      <c r="G302" s="110" t="str">
        <f t="shared" si="34"/>
        <v/>
      </c>
      <c r="H302" s="28"/>
      <c r="I302" s="28"/>
      <c r="J302" s="96" t="str">
        <f t="shared" si="35"/>
        <v/>
      </c>
      <c r="K302" s="96" t="str">
        <f t="shared" si="32"/>
        <v/>
      </c>
    </row>
    <row r="303" spans="1:11" x14ac:dyDescent="0.25">
      <c r="A303" s="16">
        <v>32</v>
      </c>
      <c r="B303" s="64" t="str">
        <f>+IF('B - DATOS CONTRATO GESTIÓN'!B69="","",'B - DATOS CONTRATO GESTIÓN'!B69)</f>
        <v/>
      </c>
      <c r="C303" s="64" t="str">
        <f>+IF('B - DATOS CONTRATO GESTIÓN'!C69="","",'B - DATOS CONTRATO GESTIÓN'!C69)</f>
        <v/>
      </c>
      <c r="D303" s="67" t="str">
        <f t="shared" si="33"/>
        <v/>
      </c>
      <c r="E303" s="27"/>
      <c r="F303" s="27"/>
      <c r="G303" s="110" t="str">
        <f t="shared" si="34"/>
        <v/>
      </c>
      <c r="H303" s="28"/>
      <c r="I303" s="28"/>
      <c r="J303" s="96" t="str">
        <f t="shared" si="35"/>
        <v/>
      </c>
      <c r="K303" s="96" t="str">
        <f t="shared" si="32"/>
        <v/>
      </c>
    </row>
    <row r="304" spans="1:11" x14ac:dyDescent="0.25">
      <c r="A304" s="16">
        <v>33</v>
      </c>
      <c r="B304" s="64" t="str">
        <f>+IF('B - DATOS CONTRATO GESTIÓN'!B70="","",'B - DATOS CONTRATO GESTIÓN'!B70)</f>
        <v/>
      </c>
      <c r="C304" s="64" t="str">
        <f>+IF('B - DATOS CONTRATO GESTIÓN'!C70="","",'B - DATOS CONTRATO GESTIÓN'!C70)</f>
        <v/>
      </c>
      <c r="D304" s="67" t="str">
        <f t="shared" si="33"/>
        <v/>
      </c>
      <c r="E304" s="27"/>
      <c r="F304" s="27"/>
      <c r="G304" s="110" t="str">
        <f t="shared" si="34"/>
        <v/>
      </c>
      <c r="H304" s="28"/>
      <c r="I304" s="28"/>
      <c r="J304" s="96" t="str">
        <f t="shared" si="35"/>
        <v/>
      </c>
      <c r="K304" s="96" t="str">
        <f t="shared" ref="K304:K335" si="36">+IF(B304="","",J304/F304)</f>
        <v/>
      </c>
    </row>
    <row r="305" spans="1:11" x14ac:dyDescent="0.25">
      <c r="A305" s="16">
        <v>34</v>
      </c>
      <c r="B305" s="64" t="str">
        <f>+IF('B - DATOS CONTRATO GESTIÓN'!B71="","",'B - DATOS CONTRATO GESTIÓN'!B71)</f>
        <v/>
      </c>
      <c r="C305" s="64" t="str">
        <f>+IF('B - DATOS CONTRATO GESTIÓN'!C71="","",'B - DATOS CONTRATO GESTIÓN'!C71)</f>
        <v/>
      </c>
      <c r="D305" s="67" t="str">
        <f t="shared" si="33"/>
        <v/>
      </c>
      <c r="E305" s="27"/>
      <c r="F305" s="27"/>
      <c r="G305" s="110" t="str">
        <f t="shared" si="34"/>
        <v/>
      </c>
      <c r="H305" s="28"/>
      <c r="I305" s="28"/>
      <c r="J305" s="96" t="str">
        <f t="shared" si="35"/>
        <v/>
      </c>
      <c r="K305" s="96" t="str">
        <f t="shared" si="36"/>
        <v/>
      </c>
    </row>
    <row r="306" spans="1:11" x14ac:dyDescent="0.25">
      <c r="A306" s="16">
        <v>35</v>
      </c>
      <c r="B306" s="64" t="str">
        <f>+IF('B - DATOS CONTRATO GESTIÓN'!B72="","",'B - DATOS CONTRATO GESTIÓN'!B72)</f>
        <v/>
      </c>
      <c r="C306" s="64" t="str">
        <f>+IF('B - DATOS CONTRATO GESTIÓN'!C72="","",'B - DATOS CONTRATO GESTIÓN'!C72)</f>
        <v/>
      </c>
      <c r="D306" s="67" t="str">
        <f t="shared" si="33"/>
        <v/>
      </c>
      <c r="E306" s="27"/>
      <c r="F306" s="27"/>
      <c r="G306" s="110" t="str">
        <f t="shared" si="34"/>
        <v/>
      </c>
      <c r="H306" s="28"/>
      <c r="I306" s="28"/>
      <c r="J306" s="96" t="str">
        <f t="shared" si="35"/>
        <v/>
      </c>
      <c r="K306" s="96" t="str">
        <f t="shared" si="36"/>
        <v/>
      </c>
    </row>
    <row r="307" spans="1:11" x14ac:dyDescent="0.25">
      <c r="A307" s="16">
        <v>36</v>
      </c>
      <c r="B307" s="64" t="str">
        <f>+IF('B - DATOS CONTRATO GESTIÓN'!B73="","",'B - DATOS CONTRATO GESTIÓN'!B73)</f>
        <v/>
      </c>
      <c r="C307" s="64" t="str">
        <f>+IF('B - DATOS CONTRATO GESTIÓN'!C73="","",'B - DATOS CONTRATO GESTIÓN'!C73)</f>
        <v/>
      </c>
      <c r="D307" s="67" t="str">
        <f t="shared" si="33"/>
        <v/>
      </c>
      <c r="E307" s="27"/>
      <c r="F307" s="27"/>
      <c r="G307" s="110" t="str">
        <f t="shared" si="34"/>
        <v/>
      </c>
      <c r="H307" s="28"/>
      <c r="I307" s="28"/>
      <c r="J307" s="96" t="str">
        <f t="shared" si="35"/>
        <v/>
      </c>
      <c r="K307" s="96" t="str">
        <f t="shared" si="36"/>
        <v/>
      </c>
    </row>
    <row r="308" spans="1:11" x14ac:dyDescent="0.25">
      <c r="A308" s="16">
        <v>37</v>
      </c>
      <c r="B308" s="64" t="str">
        <f>+IF('B - DATOS CONTRATO GESTIÓN'!B74="","",'B - DATOS CONTRATO GESTIÓN'!B74)</f>
        <v/>
      </c>
      <c r="C308" s="64" t="str">
        <f>+IF('B - DATOS CONTRATO GESTIÓN'!C74="","",'B - DATOS CONTRATO GESTIÓN'!C74)</f>
        <v/>
      </c>
      <c r="D308" s="67" t="str">
        <f t="shared" si="33"/>
        <v/>
      </c>
      <c r="E308" s="27"/>
      <c r="F308" s="27"/>
      <c r="G308" s="110" t="str">
        <f t="shared" si="34"/>
        <v/>
      </c>
      <c r="H308" s="28"/>
      <c r="I308" s="28"/>
      <c r="J308" s="96" t="str">
        <f t="shared" si="35"/>
        <v/>
      </c>
      <c r="K308" s="96" t="str">
        <f t="shared" si="36"/>
        <v/>
      </c>
    </row>
    <row r="309" spans="1:11" x14ac:dyDescent="0.25">
      <c r="A309" s="16">
        <v>38</v>
      </c>
      <c r="B309" s="64" t="str">
        <f>+IF('B - DATOS CONTRATO GESTIÓN'!B75="","",'B - DATOS CONTRATO GESTIÓN'!B75)</f>
        <v/>
      </c>
      <c r="C309" s="64" t="str">
        <f>+IF('B - DATOS CONTRATO GESTIÓN'!C75="","",'B - DATOS CONTRATO GESTIÓN'!C75)</f>
        <v/>
      </c>
      <c r="D309" s="67" t="str">
        <f t="shared" si="33"/>
        <v/>
      </c>
      <c r="E309" s="27"/>
      <c r="F309" s="27"/>
      <c r="G309" s="110" t="str">
        <f t="shared" si="34"/>
        <v/>
      </c>
      <c r="H309" s="28"/>
      <c r="I309" s="28"/>
      <c r="J309" s="96" t="str">
        <f t="shared" si="35"/>
        <v/>
      </c>
      <c r="K309" s="96" t="str">
        <f t="shared" si="36"/>
        <v/>
      </c>
    </row>
    <row r="310" spans="1:11" x14ac:dyDescent="0.25">
      <c r="A310" s="16">
        <v>39</v>
      </c>
      <c r="B310" s="64" t="str">
        <f>+IF('B - DATOS CONTRATO GESTIÓN'!B76="","",'B - DATOS CONTRATO GESTIÓN'!B76)</f>
        <v/>
      </c>
      <c r="C310" s="64" t="str">
        <f>+IF('B - DATOS CONTRATO GESTIÓN'!C76="","",'B - DATOS CONTRATO GESTIÓN'!C76)</f>
        <v/>
      </c>
      <c r="D310" s="67" t="str">
        <f t="shared" si="33"/>
        <v/>
      </c>
      <c r="E310" s="27"/>
      <c r="F310" s="27"/>
      <c r="G310" s="110" t="str">
        <f t="shared" si="34"/>
        <v/>
      </c>
      <c r="H310" s="28"/>
      <c r="I310" s="28"/>
      <c r="J310" s="96" t="str">
        <f t="shared" si="35"/>
        <v/>
      </c>
      <c r="K310" s="96" t="str">
        <f t="shared" si="36"/>
        <v/>
      </c>
    </row>
    <row r="311" spans="1:11" x14ac:dyDescent="0.25">
      <c r="A311" s="16">
        <v>40</v>
      </c>
      <c r="B311" s="64" t="str">
        <f>+IF('B - DATOS CONTRATO GESTIÓN'!B77="","",'B - DATOS CONTRATO GESTIÓN'!B77)</f>
        <v/>
      </c>
      <c r="C311" s="64" t="str">
        <f>+IF('B - DATOS CONTRATO GESTIÓN'!C77="","",'B - DATOS CONTRATO GESTIÓN'!C77)</f>
        <v/>
      </c>
      <c r="D311" s="67" t="str">
        <f t="shared" si="33"/>
        <v/>
      </c>
      <c r="E311" s="27"/>
      <c r="F311" s="27"/>
      <c r="G311" s="110" t="str">
        <f t="shared" si="34"/>
        <v/>
      </c>
      <c r="H311" s="28"/>
      <c r="I311" s="28"/>
      <c r="J311" s="96" t="str">
        <f t="shared" si="35"/>
        <v/>
      </c>
      <c r="K311" s="96" t="str">
        <f t="shared" si="36"/>
        <v/>
      </c>
    </row>
    <row r="312" spans="1:11" x14ac:dyDescent="0.25">
      <c r="A312" s="16">
        <v>41</v>
      </c>
      <c r="B312" s="64" t="str">
        <f>+IF('B - DATOS CONTRATO GESTIÓN'!B78="","",'B - DATOS CONTRATO GESTIÓN'!B78)</f>
        <v/>
      </c>
      <c r="C312" s="64" t="str">
        <f>+IF('B - DATOS CONTRATO GESTIÓN'!C78="","",'B - DATOS CONTRATO GESTIÓN'!C78)</f>
        <v/>
      </c>
      <c r="D312" s="67" t="str">
        <f t="shared" si="33"/>
        <v/>
      </c>
      <c r="E312" s="27"/>
      <c r="F312" s="27"/>
      <c r="G312" s="110" t="str">
        <f t="shared" si="34"/>
        <v/>
      </c>
      <c r="H312" s="28"/>
      <c r="I312" s="28"/>
      <c r="J312" s="96" t="str">
        <f t="shared" si="35"/>
        <v/>
      </c>
      <c r="K312" s="96" t="str">
        <f t="shared" si="36"/>
        <v/>
      </c>
    </row>
    <row r="313" spans="1:11" x14ac:dyDescent="0.25">
      <c r="A313" s="16">
        <v>42</v>
      </c>
      <c r="B313" s="64" t="str">
        <f>+IF('B - DATOS CONTRATO GESTIÓN'!B79="","",'B - DATOS CONTRATO GESTIÓN'!B79)</f>
        <v/>
      </c>
      <c r="C313" s="64" t="str">
        <f>+IF('B - DATOS CONTRATO GESTIÓN'!C79="","",'B - DATOS CONTRATO GESTIÓN'!C79)</f>
        <v/>
      </c>
      <c r="D313" s="67" t="str">
        <f t="shared" si="33"/>
        <v/>
      </c>
      <c r="E313" s="27"/>
      <c r="F313" s="27"/>
      <c r="G313" s="110" t="str">
        <f t="shared" si="34"/>
        <v/>
      </c>
      <c r="H313" s="28"/>
      <c r="I313" s="28"/>
      <c r="J313" s="96" t="str">
        <f t="shared" si="35"/>
        <v/>
      </c>
      <c r="K313" s="96" t="str">
        <f t="shared" si="36"/>
        <v/>
      </c>
    </row>
    <row r="314" spans="1:11" x14ac:dyDescent="0.25">
      <c r="A314" s="16">
        <v>43</v>
      </c>
      <c r="B314" s="64" t="str">
        <f>+IF('B - DATOS CONTRATO GESTIÓN'!B80="","",'B - DATOS CONTRATO GESTIÓN'!B80)</f>
        <v/>
      </c>
      <c r="C314" s="64" t="str">
        <f>+IF('B - DATOS CONTRATO GESTIÓN'!C80="","",'B - DATOS CONTRATO GESTIÓN'!C80)</f>
        <v/>
      </c>
      <c r="D314" s="67" t="str">
        <f t="shared" si="33"/>
        <v/>
      </c>
      <c r="E314" s="27"/>
      <c r="F314" s="27"/>
      <c r="G314" s="110" t="str">
        <f t="shared" si="34"/>
        <v/>
      </c>
      <c r="H314" s="28"/>
      <c r="I314" s="28"/>
      <c r="J314" s="96" t="str">
        <f t="shared" si="35"/>
        <v/>
      </c>
      <c r="K314" s="96" t="str">
        <f t="shared" si="36"/>
        <v/>
      </c>
    </row>
    <row r="315" spans="1:11" x14ac:dyDescent="0.25">
      <c r="A315" s="16">
        <v>44</v>
      </c>
      <c r="B315" s="64" t="str">
        <f>+IF('B - DATOS CONTRATO GESTIÓN'!B81="","",'B - DATOS CONTRATO GESTIÓN'!B81)</f>
        <v/>
      </c>
      <c r="C315" s="64" t="str">
        <f>+IF('B - DATOS CONTRATO GESTIÓN'!C81="","",'B - DATOS CONTRATO GESTIÓN'!C81)</f>
        <v/>
      </c>
      <c r="D315" s="67" t="str">
        <f t="shared" si="33"/>
        <v/>
      </c>
      <c r="E315" s="27"/>
      <c r="F315" s="27"/>
      <c r="G315" s="110" t="str">
        <f t="shared" si="34"/>
        <v/>
      </c>
      <c r="H315" s="28"/>
      <c r="I315" s="28"/>
      <c r="J315" s="96" t="str">
        <f t="shared" si="35"/>
        <v/>
      </c>
      <c r="K315" s="96" t="str">
        <f t="shared" si="36"/>
        <v/>
      </c>
    </row>
    <row r="316" spans="1:11" x14ac:dyDescent="0.25">
      <c r="A316" s="16">
        <v>45</v>
      </c>
      <c r="B316" s="64" t="str">
        <f>+IF('B - DATOS CONTRATO GESTIÓN'!B82="","",'B - DATOS CONTRATO GESTIÓN'!B82)</f>
        <v/>
      </c>
      <c r="C316" s="64" t="str">
        <f>+IF('B - DATOS CONTRATO GESTIÓN'!C82="","",'B - DATOS CONTRATO GESTIÓN'!C82)</f>
        <v/>
      </c>
      <c r="D316" s="67" t="str">
        <f t="shared" si="33"/>
        <v/>
      </c>
      <c r="E316" s="27"/>
      <c r="F316" s="27"/>
      <c r="G316" s="110" t="str">
        <f t="shared" si="34"/>
        <v/>
      </c>
      <c r="H316" s="28"/>
      <c r="I316" s="28"/>
      <c r="J316" s="96" t="str">
        <f t="shared" si="35"/>
        <v/>
      </c>
      <c r="K316" s="96" t="str">
        <f t="shared" si="36"/>
        <v/>
      </c>
    </row>
    <row r="317" spans="1:11" x14ac:dyDescent="0.25">
      <c r="A317" s="16">
        <v>46</v>
      </c>
      <c r="B317" s="64" t="str">
        <f>+IF('B - DATOS CONTRATO GESTIÓN'!B83="","",'B - DATOS CONTRATO GESTIÓN'!B83)</f>
        <v/>
      </c>
      <c r="C317" s="64" t="str">
        <f>+IF('B - DATOS CONTRATO GESTIÓN'!C83="","",'B - DATOS CONTRATO GESTIÓN'!C83)</f>
        <v/>
      </c>
      <c r="D317" s="67" t="str">
        <f t="shared" si="33"/>
        <v/>
      </c>
      <c r="E317" s="27"/>
      <c r="F317" s="27"/>
      <c r="G317" s="110" t="str">
        <f t="shared" si="34"/>
        <v/>
      </c>
      <c r="H317" s="28"/>
      <c r="I317" s="28"/>
      <c r="J317" s="96" t="str">
        <f t="shared" si="35"/>
        <v/>
      </c>
      <c r="K317" s="96" t="str">
        <f t="shared" si="36"/>
        <v/>
      </c>
    </row>
    <row r="318" spans="1:11" x14ac:dyDescent="0.25">
      <c r="A318" s="16">
        <v>47</v>
      </c>
      <c r="B318" s="64" t="str">
        <f>+IF('B - DATOS CONTRATO GESTIÓN'!B84="","",'B - DATOS CONTRATO GESTIÓN'!B84)</f>
        <v/>
      </c>
      <c r="C318" s="64" t="str">
        <f>+IF('B - DATOS CONTRATO GESTIÓN'!C84="","",'B - DATOS CONTRATO GESTIÓN'!C84)</f>
        <v/>
      </c>
      <c r="D318" s="67" t="str">
        <f t="shared" si="33"/>
        <v/>
      </c>
      <c r="E318" s="27"/>
      <c r="F318" s="27"/>
      <c r="G318" s="110" t="str">
        <f t="shared" si="34"/>
        <v/>
      </c>
      <c r="H318" s="28"/>
      <c r="I318" s="28"/>
      <c r="J318" s="96" t="str">
        <f t="shared" si="35"/>
        <v/>
      </c>
      <c r="K318" s="96" t="str">
        <f t="shared" si="36"/>
        <v/>
      </c>
    </row>
    <row r="319" spans="1:11" x14ac:dyDescent="0.25">
      <c r="A319" s="16">
        <v>48</v>
      </c>
      <c r="B319" s="64" t="str">
        <f>+IF('B - DATOS CONTRATO GESTIÓN'!B85="","",'B - DATOS CONTRATO GESTIÓN'!B85)</f>
        <v/>
      </c>
      <c r="C319" s="64" t="str">
        <f>+IF('B - DATOS CONTRATO GESTIÓN'!C85="","",'B - DATOS CONTRATO GESTIÓN'!C85)</f>
        <v/>
      </c>
      <c r="D319" s="67" t="str">
        <f t="shared" si="33"/>
        <v/>
      </c>
      <c r="E319" s="27"/>
      <c r="F319" s="27"/>
      <c r="G319" s="110" t="str">
        <f t="shared" si="34"/>
        <v/>
      </c>
      <c r="H319" s="28"/>
      <c r="I319" s="28"/>
      <c r="J319" s="96" t="str">
        <f t="shared" si="35"/>
        <v/>
      </c>
      <c r="K319" s="96" t="str">
        <f t="shared" si="36"/>
        <v/>
      </c>
    </row>
    <row r="320" spans="1:11" x14ac:dyDescent="0.25">
      <c r="A320" s="16">
        <v>49</v>
      </c>
      <c r="B320" s="64" t="str">
        <f>+IF('B - DATOS CONTRATO GESTIÓN'!B86="","",'B - DATOS CONTRATO GESTIÓN'!B86)</f>
        <v/>
      </c>
      <c r="C320" s="64" t="str">
        <f>+IF('B - DATOS CONTRATO GESTIÓN'!C86="","",'B - DATOS CONTRATO GESTIÓN'!C86)</f>
        <v/>
      </c>
      <c r="D320" s="67" t="str">
        <f t="shared" si="33"/>
        <v/>
      </c>
      <c r="E320" s="27"/>
      <c r="F320" s="27"/>
      <c r="G320" s="110" t="str">
        <f t="shared" si="34"/>
        <v/>
      </c>
      <c r="H320" s="28"/>
      <c r="I320" s="28"/>
      <c r="J320" s="96" t="str">
        <f t="shared" si="35"/>
        <v/>
      </c>
      <c r="K320" s="96" t="str">
        <f t="shared" si="36"/>
        <v/>
      </c>
    </row>
    <row r="321" spans="1:11" x14ac:dyDescent="0.25">
      <c r="A321" s="16">
        <v>50</v>
      </c>
      <c r="B321" s="64" t="str">
        <f>+IF('B - DATOS CONTRATO GESTIÓN'!B87="","",'B - DATOS CONTRATO GESTIÓN'!B87)</f>
        <v/>
      </c>
      <c r="C321" s="64" t="str">
        <f>+IF('B - DATOS CONTRATO GESTIÓN'!C87="","",'B - DATOS CONTRATO GESTIÓN'!C87)</f>
        <v/>
      </c>
      <c r="D321" s="67" t="str">
        <f t="shared" si="33"/>
        <v/>
      </c>
      <c r="E321" s="27"/>
      <c r="F321" s="27"/>
      <c r="G321" s="110" t="str">
        <f t="shared" si="34"/>
        <v/>
      </c>
      <c r="H321" s="28"/>
      <c r="I321" s="28"/>
      <c r="J321" s="96" t="str">
        <f t="shared" si="35"/>
        <v/>
      </c>
      <c r="K321" s="96" t="str">
        <f t="shared" si="36"/>
        <v/>
      </c>
    </row>
    <row r="322" spans="1:11" x14ac:dyDescent="0.25">
      <c r="A322" s="16">
        <v>51</v>
      </c>
      <c r="B322" s="64" t="str">
        <f>+IF('B - DATOS CONTRATO GESTIÓN'!B88="","",'B - DATOS CONTRATO GESTIÓN'!B88)</f>
        <v/>
      </c>
      <c r="C322" s="64" t="str">
        <f>+IF('B - DATOS CONTRATO GESTIÓN'!C88="","",'B - DATOS CONTRATO GESTIÓN'!C88)</f>
        <v/>
      </c>
      <c r="D322" s="67" t="str">
        <f t="shared" si="33"/>
        <v/>
      </c>
      <c r="E322" s="27"/>
      <c r="F322" s="27"/>
      <c r="G322" s="110" t="str">
        <f t="shared" si="34"/>
        <v/>
      </c>
      <c r="H322" s="28"/>
      <c r="I322" s="28"/>
      <c r="J322" s="96" t="str">
        <f t="shared" si="35"/>
        <v/>
      </c>
      <c r="K322" s="96" t="str">
        <f t="shared" si="36"/>
        <v/>
      </c>
    </row>
    <row r="323" spans="1:11" x14ac:dyDescent="0.25">
      <c r="A323" s="16">
        <v>52</v>
      </c>
      <c r="B323" s="64" t="str">
        <f>+IF('B - DATOS CONTRATO GESTIÓN'!B89="","",'B - DATOS CONTRATO GESTIÓN'!B89)</f>
        <v/>
      </c>
      <c r="C323" s="64" t="str">
        <f>+IF('B - DATOS CONTRATO GESTIÓN'!C89="","",'B - DATOS CONTRATO GESTIÓN'!C89)</f>
        <v/>
      </c>
      <c r="D323" s="67" t="str">
        <f t="shared" si="33"/>
        <v/>
      </c>
      <c r="E323" s="27"/>
      <c r="F323" s="27"/>
      <c r="G323" s="110" t="str">
        <f t="shared" si="34"/>
        <v/>
      </c>
      <c r="H323" s="28"/>
      <c r="I323" s="28"/>
      <c r="J323" s="96" t="str">
        <f t="shared" si="35"/>
        <v/>
      </c>
      <c r="K323" s="96" t="str">
        <f t="shared" si="36"/>
        <v/>
      </c>
    </row>
    <row r="324" spans="1:11" x14ac:dyDescent="0.25">
      <c r="A324" s="16">
        <v>53</v>
      </c>
      <c r="B324" s="64" t="str">
        <f>+IF('B - DATOS CONTRATO GESTIÓN'!B90="","",'B - DATOS CONTRATO GESTIÓN'!B90)</f>
        <v/>
      </c>
      <c r="C324" s="64" t="str">
        <f>+IF('B - DATOS CONTRATO GESTIÓN'!C90="","",'B - DATOS CONTRATO GESTIÓN'!C90)</f>
        <v/>
      </c>
      <c r="D324" s="67" t="str">
        <f t="shared" si="33"/>
        <v/>
      </c>
      <c r="E324" s="27"/>
      <c r="F324" s="27"/>
      <c r="G324" s="110" t="str">
        <f t="shared" si="34"/>
        <v/>
      </c>
      <c r="H324" s="28"/>
      <c r="I324" s="28"/>
      <c r="J324" s="96" t="str">
        <f t="shared" si="35"/>
        <v/>
      </c>
      <c r="K324" s="96" t="str">
        <f t="shared" si="36"/>
        <v/>
      </c>
    </row>
    <row r="325" spans="1:11" x14ac:dyDescent="0.25">
      <c r="A325" s="16">
        <v>54</v>
      </c>
      <c r="B325" s="64" t="str">
        <f>+IF('B - DATOS CONTRATO GESTIÓN'!B91="","",'B - DATOS CONTRATO GESTIÓN'!B91)</f>
        <v/>
      </c>
      <c r="C325" s="64" t="str">
        <f>+IF('B - DATOS CONTRATO GESTIÓN'!C91="","",'B - DATOS CONTRATO GESTIÓN'!C91)</f>
        <v/>
      </c>
      <c r="D325" s="67" t="str">
        <f t="shared" si="33"/>
        <v/>
      </c>
      <c r="E325" s="27"/>
      <c r="F325" s="27"/>
      <c r="G325" s="110" t="str">
        <f t="shared" si="34"/>
        <v/>
      </c>
      <c r="H325" s="28"/>
      <c r="I325" s="28"/>
      <c r="J325" s="96" t="str">
        <f t="shared" si="35"/>
        <v/>
      </c>
      <c r="K325" s="96" t="str">
        <f t="shared" si="36"/>
        <v/>
      </c>
    </row>
    <row r="326" spans="1:11" x14ac:dyDescent="0.25">
      <c r="A326" s="16">
        <v>55</v>
      </c>
      <c r="B326" s="64" t="str">
        <f>+IF('B - DATOS CONTRATO GESTIÓN'!B92="","",'B - DATOS CONTRATO GESTIÓN'!B92)</f>
        <v/>
      </c>
      <c r="C326" s="64" t="str">
        <f>+IF('B - DATOS CONTRATO GESTIÓN'!C92="","",'B - DATOS CONTRATO GESTIÓN'!C92)</f>
        <v/>
      </c>
      <c r="D326" s="67" t="str">
        <f t="shared" si="33"/>
        <v/>
      </c>
      <c r="E326" s="27"/>
      <c r="F326" s="27"/>
      <c r="G326" s="110" t="str">
        <f t="shared" si="34"/>
        <v/>
      </c>
      <c r="H326" s="28"/>
      <c r="I326" s="28"/>
      <c r="J326" s="96" t="str">
        <f t="shared" si="35"/>
        <v/>
      </c>
      <c r="K326" s="96" t="str">
        <f t="shared" si="36"/>
        <v/>
      </c>
    </row>
    <row r="327" spans="1:11" x14ac:dyDescent="0.25">
      <c r="A327" s="16">
        <v>56</v>
      </c>
      <c r="B327" s="64" t="str">
        <f>+IF('B - DATOS CONTRATO GESTIÓN'!B93="","",'B - DATOS CONTRATO GESTIÓN'!B93)</f>
        <v/>
      </c>
      <c r="C327" s="64" t="str">
        <f>+IF('B - DATOS CONTRATO GESTIÓN'!C93="","",'B - DATOS CONTRATO GESTIÓN'!C93)</f>
        <v/>
      </c>
      <c r="D327" s="67" t="str">
        <f t="shared" si="33"/>
        <v/>
      </c>
      <c r="E327" s="27"/>
      <c r="F327" s="27"/>
      <c r="G327" s="110" t="str">
        <f t="shared" si="34"/>
        <v/>
      </c>
      <c r="H327" s="28"/>
      <c r="I327" s="28"/>
      <c r="J327" s="96" t="str">
        <f t="shared" si="35"/>
        <v/>
      </c>
      <c r="K327" s="96" t="str">
        <f t="shared" si="36"/>
        <v/>
      </c>
    </row>
    <row r="328" spans="1:11" x14ac:dyDescent="0.25">
      <c r="A328" s="16">
        <v>57</v>
      </c>
      <c r="B328" s="64" t="str">
        <f>+IF('B - DATOS CONTRATO GESTIÓN'!B94="","",'B - DATOS CONTRATO GESTIÓN'!B94)</f>
        <v/>
      </c>
      <c r="C328" s="64" t="str">
        <f>+IF('B - DATOS CONTRATO GESTIÓN'!C94="","",'B - DATOS CONTRATO GESTIÓN'!C94)</f>
        <v/>
      </c>
      <c r="D328" s="67" t="str">
        <f t="shared" si="33"/>
        <v/>
      </c>
      <c r="E328" s="27"/>
      <c r="F328" s="27"/>
      <c r="G328" s="110" t="str">
        <f t="shared" si="34"/>
        <v/>
      </c>
      <c r="H328" s="28"/>
      <c r="I328" s="28"/>
      <c r="J328" s="96" t="str">
        <f t="shared" si="35"/>
        <v/>
      </c>
      <c r="K328" s="96" t="str">
        <f t="shared" si="36"/>
        <v/>
      </c>
    </row>
    <row r="329" spans="1:11" x14ac:dyDescent="0.25">
      <c r="A329" s="16">
        <v>58</v>
      </c>
      <c r="B329" s="64" t="str">
        <f>+IF('B - DATOS CONTRATO GESTIÓN'!B95="","",'B - DATOS CONTRATO GESTIÓN'!B95)</f>
        <v/>
      </c>
      <c r="C329" s="64" t="str">
        <f>+IF('B - DATOS CONTRATO GESTIÓN'!C95="","",'B - DATOS CONTRATO GESTIÓN'!C95)</f>
        <v/>
      </c>
      <c r="D329" s="67" t="str">
        <f t="shared" si="33"/>
        <v/>
      </c>
      <c r="E329" s="27"/>
      <c r="F329" s="27"/>
      <c r="G329" s="110" t="str">
        <f t="shared" si="34"/>
        <v/>
      </c>
      <c r="H329" s="28"/>
      <c r="I329" s="28"/>
      <c r="J329" s="96" t="str">
        <f t="shared" si="35"/>
        <v/>
      </c>
      <c r="K329" s="96" t="str">
        <f t="shared" si="36"/>
        <v/>
      </c>
    </row>
    <row r="330" spans="1:11" x14ac:dyDescent="0.25">
      <c r="A330" s="16">
        <v>59</v>
      </c>
      <c r="B330" s="64" t="str">
        <f>+IF('B - DATOS CONTRATO GESTIÓN'!B96="","",'B - DATOS CONTRATO GESTIÓN'!B96)</f>
        <v/>
      </c>
      <c r="C330" s="64" t="str">
        <f>+IF('B - DATOS CONTRATO GESTIÓN'!C96="","",'B - DATOS CONTRATO GESTIÓN'!C96)</f>
        <v/>
      </c>
      <c r="D330" s="67" t="str">
        <f t="shared" si="33"/>
        <v/>
      </c>
      <c r="E330" s="27"/>
      <c r="F330" s="27"/>
      <c r="G330" s="110" t="str">
        <f t="shared" si="34"/>
        <v/>
      </c>
      <c r="H330" s="28"/>
      <c r="I330" s="28"/>
      <c r="J330" s="96" t="str">
        <f t="shared" si="35"/>
        <v/>
      </c>
      <c r="K330" s="96" t="str">
        <f t="shared" si="36"/>
        <v/>
      </c>
    </row>
    <row r="331" spans="1:11" x14ac:dyDescent="0.25">
      <c r="A331" s="16">
        <v>60</v>
      </c>
      <c r="B331" s="64" t="str">
        <f>+IF('B - DATOS CONTRATO GESTIÓN'!B97="","",'B - DATOS CONTRATO GESTIÓN'!B97)</f>
        <v/>
      </c>
      <c r="C331" s="64" t="str">
        <f>+IF('B - DATOS CONTRATO GESTIÓN'!C97="","",'B - DATOS CONTRATO GESTIÓN'!C97)</f>
        <v/>
      </c>
      <c r="D331" s="67" t="str">
        <f t="shared" si="33"/>
        <v/>
      </c>
      <c r="E331" s="27"/>
      <c r="F331" s="27"/>
      <c r="G331" s="110" t="str">
        <f t="shared" si="34"/>
        <v/>
      </c>
      <c r="H331" s="28"/>
      <c r="I331" s="28"/>
      <c r="J331" s="96" t="str">
        <f t="shared" si="35"/>
        <v/>
      </c>
      <c r="K331" s="96" t="str">
        <f t="shared" si="36"/>
        <v/>
      </c>
    </row>
    <row r="332" spans="1:11" x14ac:dyDescent="0.25">
      <c r="A332" s="16">
        <v>61</v>
      </c>
      <c r="B332" s="64" t="str">
        <f>+IF('B - DATOS CONTRATO GESTIÓN'!B98="","",'B - DATOS CONTRATO GESTIÓN'!B98)</f>
        <v/>
      </c>
      <c r="C332" s="64" t="str">
        <f>+IF('B - DATOS CONTRATO GESTIÓN'!C98="","",'B - DATOS CONTRATO GESTIÓN'!C98)</f>
        <v/>
      </c>
      <c r="D332" s="67" t="str">
        <f t="shared" si="33"/>
        <v/>
      </c>
      <c r="E332" s="27"/>
      <c r="F332" s="27"/>
      <c r="G332" s="110" t="str">
        <f t="shared" si="34"/>
        <v/>
      </c>
      <c r="H332" s="28"/>
      <c r="I332" s="28"/>
      <c r="J332" s="96" t="str">
        <f t="shared" si="35"/>
        <v/>
      </c>
      <c r="K332" s="96" t="str">
        <f t="shared" si="36"/>
        <v/>
      </c>
    </row>
    <row r="333" spans="1:11" x14ac:dyDescent="0.25">
      <c r="A333" s="16">
        <v>62</v>
      </c>
      <c r="B333" s="64" t="str">
        <f>+IF('B - DATOS CONTRATO GESTIÓN'!B99="","",'B - DATOS CONTRATO GESTIÓN'!B99)</f>
        <v/>
      </c>
      <c r="C333" s="64" t="str">
        <f>+IF('B - DATOS CONTRATO GESTIÓN'!C99="","",'B - DATOS CONTRATO GESTIÓN'!C99)</f>
        <v/>
      </c>
      <c r="D333" s="67" t="str">
        <f t="shared" si="33"/>
        <v/>
      </c>
      <c r="E333" s="27"/>
      <c r="F333" s="27"/>
      <c r="G333" s="110" t="str">
        <f t="shared" si="34"/>
        <v/>
      </c>
      <c r="H333" s="28"/>
      <c r="I333" s="28"/>
      <c r="J333" s="96" t="str">
        <f t="shared" si="35"/>
        <v/>
      </c>
      <c r="K333" s="96" t="str">
        <f t="shared" si="36"/>
        <v/>
      </c>
    </row>
    <row r="334" spans="1:11" x14ac:dyDescent="0.25">
      <c r="A334" s="16">
        <v>63</v>
      </c>
      <c r="B334" s="64" t="str">
        <f>+IF('B - DATOS CONTRATO GESTIÓN'!B100="","",'B - DATOS CONTRATO GESTIÓN'!B100)</f>
        <v/>
      </c>
      <c r="C334" s="64" t="str">
        <f>+IF('B - DATOS CONTRATO GESTIÓN'!C100="","",'B - DATOS CONTRATO GESTIÓN'!C100)</f>
        <v/>
      </c>
      <c r="D334" s="67" t="str">
        <f t="shared" si="33"/>
        <v/>
      </c>
      <c r="E334" s="27"/>
      <c r="F334" s="27"/>
      <c r="G334" s="110" t="str">
        <f t="shared" si="34"/>
        <v/>
      </c>
      <c r="H334" s="28"/>
      <c r="I334" s="28"/>
      <c r="J334" s="96" t="str">
        <f t="shared" si="35"/>
        <v/>
      </c>
      <c r="K334" s="96" t="str">
        <f t="shared" si="36"/>
        <v/>
      </c>
    </row>
    <row r="335" spans="1:11" x14ac:dyDescent="0.25">
      <c r="A335" s="16">
        <v>64</v>
      </c>
      <c r="B335" s="64" t="str">
        <f>+IF('B - DATOS CONTRATO GESTIÓN'!B101="","",'B - DATOS CONTRATO GESTIÓN'!B101)</f>
        <v/>
      </c>
      <c r="C335" s="64" t="str">
        <f>+IF('B - DATOS CONTRATO GESTIÓN'!C101="","",'B - DATOS CONTRATO GESTIÓN'!C101)</f>
        <v/>
      </c>
      <c r="D335" s="67" t="str">
        <f t="shared" si="33"/>
        <v/>
      </c>
      <c r="E335" s="27"/>
      <c r="F335" s="27"/>
      <c r="G335" s="110" t="str">
        <f t="shared" si="34"/>
        <v/>
      </c>
      <c r="H335" s="28"/>
      <c r="I335" s="28"/>
      <c r="J335" s="96" t="str">
        <f t="shared" si="35"/>
        <v/>
      </c>
      <c r="K335" s="96" t="str">
        <f t="shared" si="36"/>
        <v/>
      </c>
    </row>
    <row r="336" spans="1:11" x14ac:dyDescent="0.25">
      <c r="A336" s="16">
        <v>65</v>
      </c>
      <c r="B336" s="64" t="str">
        <f>+IF('B - DATOS CONTRATO GESTIÓN'!B102="","",'B - DATOS CONTRATO GESTIÓN'!B102)</f>
        <v/>
      </c>
      <c r="C336" s="64" t="str">
        <f>+IF('B - DATOS CONTRATO GESTIÓN'!C102="","",'B - DATOS CONTRATO GESTIÓN'!C102)</f>
        <v/>
      </c>
      <c r="D336" s="67" t="str">
        <f t="shared" si="33"/>
        <v/>
      </c>
      <c r="E336" s="27"/>
      <c r="F336" s="27"/>
      <c r="G336" s="110" t="str">
        <f t="shared" si="34"/>
        <v/>
      </c>
      <c r="H336" s="28"/>
      <c r="I336" s="28"/>
      <c r="J336" s="96" t="str">
        <f t="shared" si="35"/>
        <v/>
      </c>
      <c r="K336" s="96" t="str">
        <f t="shared" ref="K336:K367" si="37">+IF(B336="","",J336/F336)</f>
        <v/>
      </c>
    </row>
    <row r="337" spans="1:11" x14ac:dyDescent="0.25">
      <c r="A337" s="16">
        <v>66</v>
      </c>
      <c r="B337" s="64" t="str">
        <f>+IF('B - DATOS CONTRATO GESTIÓN'!B103="","",'B - DATOS CONTRATO GESTIÓN'!B103)</f>
        <v/>
      </c>
      <c r="C337" s="64" t="str">
        <f>+IF('B - DATOS CONTRATO GESTIÓN'!C103="","",'B - DATOS CONTRATO GESTIÓN'!C103)</f>
        <v/>
      </c>
      <c r="D337" s="67" t="str">
        <f t="shared" ref="D337:D400" si="38">+IF(B337="","",K957)</f>
        <v/>
      </c>
      <c r="E337" s="27"/>
      <c r="F337" s="27"/>
      <c r="G337" s="110" t="str">
        <f t="shared" ref="G337:G400" si="39">+IF(B337="","",F337/E337)</f>
        <v/>
      </c>
      <c r="H337" s="28"/>
      <c r="I337" s="28"/>
      <c r="J337" s="96" t="str">
        <f t="shared" ref="J337:J400" si="40">+IF(B337="","",(H337+I337)*G337)</f>
        <v/>
      </c>
      <c r="K337" s="96" t="str">
        <f t="shared" si="37"/>
        <v/>
      </c>
    </row>
    <row r="338" spans="1:11" x14ac:dyDescent="0.25">
      <c r="A338" s="16">
        <v>67</v>
      </c>
      <c r="B338" s="64" t="str">
        <f>+IF('B - DATOS CONTRATO GESTIÓN'!B104="","",'B - DATOS CONTRATO GESTIÓN'!B104)</f>
        <v/>
      </c>
      <c r="C338" s="64" t="str">
        <f>+IF('B - DATOS CONTRATO GESTIÓN'!C104="","",'B - DATOS CONTRATO GESTIÓN'!C104)</f>
        <v/>
      </c>
      <c r="D338" s="67" t="str">
        <f t="shared" si="38"/>
        <v/>
      </c>
      <c r="E338" s="27"/>
      <c r="F338" s="27"/>
      <c r="G338" s="110" t="str">
        <f t="shared" si="39"/>
        <v/>
      </c>
      <c r="H338" s="28"/>
      <c r="I338" s="28"/>
      <c r="J338" s="96" t="str">
        <f t="shared" si="40"/>
        <v/>
      </c>
      <c r="K338" s="96" t="str">
        <f t="shared" si="37"/>
        <v/>
      </c>
    </row>
    <row r="339" spans="1:11" x14ac:dyDescent="0.25">
      <c r="A339" s="16">
        <v>68</v>
      </c>
      <c r="B339" s="64" t="str">
        <f>+IF('B - DATOS CONTRATO GESTIÓN'!B105="","",'B - DATOS CONTRATO GESTIÓN'!B105)</f>
        <v/>
      </c>
      <c r="C339" s="64" t="str">
        <f>+IF('B - DATOS CONTRATO GESTIÓN'!C105="","",'B - DATOS CONTRATO GESTIÓN'!C105)</f>
        <v/>
      </c>
      <c r="D339" s="67" t="str">
        <f t="shared" si="38"/>
        <v/>
      </c>
      <c r="E339" s="27"/>
      <c r="F339" s="27"/>
      <c r="G339" s="110" t="str">
        <f t="shared" si="39"/>
        <v/>
      </c>
      <c r="H339" s="28"/>
      <c r="I339" s="28"/>
      <c r="J339" s="96" t="str">
        <f t="shared" si="40"/>
        <v/>
      </c>
      <c r="K339" s="96" t="str">
        <f t="shared" si="37"/>
        <v/>
      </c>
    </row>
    <row r="340" spans="1:11" x14ac:dyDescent="0.25">
      <c r="A340" s="16">
        <v>69</v>
      </c>
      <c r="B340" s="64" t="str">
        <f>+IF('B - DATOS CONTRATO GESTIÓN'!B106="","",'B - DATOS CONTRATO GESTIÓN'!B106)</f>
        <v/>
      </c>
      <c r="C340" s="64" t="str">
        <f>+IF('B - DATOS CONTRATO GESTIÓN'!C106="","",'B - DATOS CONTRATO GESTIÓN'!C106)</f>
        <v/>
      </c>
      <c r="D340" s="67" t="str">
        <f t="shared" si="38"/>
        <v/>
      </c>
      <c r="E340" s="27"/>
      <c r="F340" s="27"/>
      <c r="G340" s="110" t="str">
        <f t="shared" si="39"/>
        <v/>
      </c>
      <c r="H340" s="28"/>
      <c r="I340" s="28"/>
      <c r="J340" s="96" t="str">
        <f t="shared" si="40"/>
        <v/>
      </c>
      <c r="K340" s="96" t="str">
        <f t="shared" si="37"/>
        <v/>
      </c>
    </row>
    <row r="341" spans="1:11" x14ac:dyDescent="0.25">
      <c r="A341" s="16">
        <v>70</v>
      </c>
      <c r="B341" s="64" t="str">
        <f>+IF('B - DATOS CONTRATO GESTIÓN'!B107="","",'B - DATOS CONTRATO GESTIÓN'!B107)</f>
        <v/>
      </c>
      <c r="C341" s="64" t="str">
        <f>+IF('B - DATOS CONTRATO GESTIÓN'!C107="","",'B - DATOS CONTRATO GESTIÓN'!C107)</f>
        <v/>
      </c>
      <c r="D341" s="67" t="str">
        <f t="shared" si="38"/>
        <v/>
      </c>
      <c r="E341" s="27"/>
      <c r="F341" s="27"/>
      <c r="G341" s="110" t="str">
        <f t="shared" si="39"/>
        <v/>
      </c>
      <c r="H341" s="28"/>
      <c r="I341" s="28"/>
      <c r="J341" s="96" t="str">
        <f t="shared" si="40"/>
        <v/>
      </c>
      <c r="K341" s="96" t="str">
        <f t="shared" si="37"/>
        <v/>
      </c>
    </row>
    <row r="342" spans="1:11" x14ac:dyDescent="0.25">
      <c r="A342" s="16">
        <v>71</v>
      </c>
      <c r="B342" s="64" t="str">
        <f>+IF('B - DATOS CONTRATO GESTIÓN'!B108="","",'B - DATOS CONTRATO GESTIÓN'!B108)</f>
        <v/>
      </c>
      <c r="C342" s="64" t="str">
        <f>+IF('B - DATOS CONTRATO GESTIÓN'!C108="","",'B - DATOS CONTRATO GESTIÓN'!C108)</f>
        <v/>
      </c>
      <c r="D342" s="67" t="str">
        <f t="shared" si="38"/>
        <v/>
      </c>
      <c r="E342" s="27"/>
      <c r="F342" s="27"/>
      <c r="G342" s="110" t="str">
        <f t="shared" si="39"/>
        <v/>
      </c>
      <c r="H342" s="28"/>
      <c r="I342" s="28"/>
      <c r="J342" s="96" t="str">
        <f t="shared" si="40"/>
        <v/>
      </c>
      <c r="K342" s="96" t="str">
        <f t="shared" si="37"/>
        <v/>
      </c>
    </row>
    <row r="343" spans="1:11" x14ac:dyDescent="0.25">
      <c r="A343" s="16">
        <v>72</v>
      </c>
      <c r="B343" s="64" t="str">
        <f>+IF('B - DATOS CONTRATO GESTIÓN'!B109="","",'B - DATOS CONTRATO GESTIÓN'!B109)</f>
        <v/>
      </c>
      <c r="C343" s="64" t="str">
        <f>+IF('B - DATOS CONTRATO GESTIÓN'!C109="","",'B - DATOS CONTRATO GESTIÓN'!C109)</f>
        <v/>
      </c>
      <c r="D343" s="67" t="str">
        <f t="shared" si="38"/>
        <v/>
      </c>
      <c r="E343" s="27"/>
      <c r="F343" s="27"/>
      <c r="G343" s="110" t="str">
        <f t="shared" si="39"/>
        <v/>
      </c>
      <c r="H343" s="28"/>
      <c r="I343" s="28"/>
      <c r="J343" s="96" t="str">
        <f t="shared" si="40"/>
        <v/>
      </c>
      <c r="K343" s="96" t="str">
        <f t="shared" si="37"/>
        <v/>
      </c>
    </row>
    <row r="344" spans="1:11" x14ac:dyDescent="0.25">
      <c r="A344" s="16">
        <v>73</v>
      </c>
      <c r="B344" s="64" t="str">
        <f>+IF('B - DATOS CONTRATO GESTIÓN'!B110="","",'B - DATOS CONTRATO GESTIÓN'!B110)</f>
        <v/>
      </c>
      <c r="C344" s="64" t="str">
        <f>+IF('B - DATOS CONTRATO GESTIÓN'!C110="","",'B - DATOS CONTRATO GESTIÓN'!C110)</f>
        <v/>
      </c>
      <c r="D344" s="67" t="str">
        <f t="shared" si="38"/>
        <v/>
      </c>
      <c r="E344" s="27"/>
      <c r="F344" s="27"/>
      <c r="G344" s="110" t="str">
        <f t="shared" si="39"/>
        <v/>
      </c>
      <c r="H344" s="28"/>
      <c r="I344" s="28"/>
      <c r="J344" s="96" t="str">
        <f t="shared" si="40"/>
        <v/>
      </c>
      <c r="K344" s="96" t="str">
        <f t="shared" si="37"/>
        <v/>
      </c>
    </row>
    <row r="345" spans="1:11" x14ac:dyDescent="0.25">
      <c r="A345" s="16">
        <v>74</v>
      </c>
      <c r="B345" s="64" t="str">
        <f>+IF('B - DATOS CONTRATO GESTIÓN'!B111="","",'B - DATOS CONTRATO GESTIÓN'!B111)</f>
        <v/>
      </c>
      <c r="C345" s="64" t="str">
        <f>+IF('B - DATOS CONTRATO GESTIÓN'!C111="","",'B - DATOS CONTRATO GESTIÓN'!C111)</f>
        <v/>
      </c>
      <c r="D345" s="67" t="str">
        <f t="shared" si="38"/>
        <v/>
      </c>
      <c r="E345" s="27"/>
      <c r="F345" s="27"/>
      <c r="G345" s="110" t="str">
        <f t="shared" si="39"/>
        <v/>
      </c>
      <c r="H345" s="28"/>
      <c r="I345" s="28"/>
      <c r="J345" s="96" t="str">
        <f t="shared" si="40"/>
        <v/>
      </c>
      <c r="K345" s="96" t="str">
        <f t="shared" si="37"/>
        <v/>
      </c>
    </row>
    <row r="346" spans="1:11" x14ac:dyDescent="0.25">
      <c r="A346" s="16">
        <v>75</v>
      </c>
      <c r="B346" s="64" t="str">
        <f>+IF('B - DATOS CONTRATO GESTIÓN'!B112="","",'B - DATOS CONTRATO GESTIÓN'!B112)</f>
        <v/>
      </c>
      <c r="C346" s="64" t="str">
        <f>+IF('B - DATOS CONTRATO GESTIÓN'!C112="","",'B - DATOS CONTRATO GESTIÓN'!C112)</f>
        <v/>
      </c>
      <c r="D346" s="67" t="str">
        <f t="shared" si="38"/>
        <v/>
      </c>
      <c r="E346" s="27"/>
      <c r="F346" s="27"/>
      <c r="G346" s="110" t="str">
        <f t="shared" si="39"/>
        <v/>
      </c>
      <c r="H346" s="28"/>
      <c r="I346" s="28"/>
      <c r="J346" s="96" t="str">
        <f t="shared" si="40"/>
        <v/>
      </c>
      <c r="K346" s="96" t="str">
        <f t="shared" si="37"/>
        <v/>
      </c>
    </row>
    <row r="347" spans="1:11" x14ac:dyDescent="0.25">
      <c r="A347" s="16">
        <v>76</v>
      </c>
      <c r="B347" s="64" t="str">
        <f>+IF('B - DATOS CONTRATO GESTIÓN'!B113="","",'B - DATOS CONTRATO GESTIÓN'!B113)</f>
        <v/>
      </c>
      <c r="C347" s="64" t="str">
        <f>+IF('B - DATOS CONTRATO GESTIÓN'!C113="","",'B - DATOS CONTRATO GESTIÓN'!C113)</f>
        <v/>
      </c>
      <c r="D347" s="67" t="str">
        <f t="shared" si="38"/>
        <v/>
      </c>
      <c r="E347" s="27"/>
      <c r="F347" s="27"/>
      <c r="G347" s="110" t="str">
        <f t="shared" si="39"/>
        <v/>
      </c>
      <c r="H347" s="28"/>
      <c r="I347" s="28"/>
      <c r="J347" s="96" t="str">
        <f t="shared" si="40"/>
        <v/>
      </c>
      <c r="K347" s="96" t="str">
        <f t="shared" si="37"/>
        <v/>
      </c>
    </row>
    <row r="348" spans="1:11" x14ac:dyDescent="0.25">
      <c r="A348" s="16">
        <v>77</v>
      </c>
      <c r="B348" s="64" t="str">
        <f>+IF('B - DATOS CONTRATO GESTIÓN'!B114="","",'B - DATOS CONTRATO GESTIÓN'!B114)</f>
        <v/>
      </c>
      <c r="C348" s="64" t="str">
        <f>+IF('B - DATOS CONTRATO GESTIÓN'!C114="","",'B - DATOS CONTRATO GESTIÓN'!C114)</f>
        <v/>
      </c>
      <c r="D348" s="67" t="str">
        <f t="shared" si="38"/>
        <v/>
      </c>
      <c r="E348" s="27"/>
      <c r="F348" s="27"/>
      <c r="G348" s="110" t="str">
        <f t="shared" si="39"/>
        <v/>
      </c>
      <c r="H348" s="28"/>
      <c r="I348" s="28"/>
      <c r="J348" s="96" t="str">
        <f t="shared" si="40"/>
        <v/>
      </c>
      <c r="K348" s="96" t="str">
        <f t="shared" si="37"/>
        <v/>
      </c>
    </row>
    <row r="349" spans="1:11" x14ac:dyDescent="0.25">
      <c r="A349" s="16">
        <v>78</v>
      </c>
      <c r="B349" s="64" t="str">
        <f>+IF('B - DATOS CONTRATO GESTIÓN'!B115="","",'B - DATOS CONTRATO GESTIÓN'!B115)</f>
        <v/>
      </c>
      <c r="C349" s="64" t="str">
        <f>+IF('B - DATOS CONTRATO GESTIÓN'!C115="","",'B - DATOS CONTRATO GESTIÓN'!C115)</f>
        <v/>
      </c>
      <c r="D349" s="67" t="str">
        <f t="shared" si="38"/>
        <v/>
      </c>
      <c r="E349" s="27"/>
      <c r="F349" s="27"/>
      <c r="G349" s="110" t="str">
        <f t="shared" si="39"/>
        <v/>
      </c>
      <c r="H349" s="28"/>
      <c r="I349" s="28"/>
      <c r="J349" s="96" t="str">
        <f t="shared" si="40"/>
        <v/>
      </c>
      <c r="K349" s="96" t="str">
        <f t="shared" si="37"/>
        <v/>
      </c>
    </row>
    <row r="350" spans="1:11" x14ac:dyDescent="0.25">
      <c r="A350" s="16">
        <v>79</v>
      </c>
      <c r="B350" s="64" t="str">
        <f>+IF('B - DATOS CONTRATO GESTIÓN'!B116="","",'B - DATOS CONTRATO GESTIÓN'!B116)</f>
        <v/>
      </c>
      <c r="C350" s="64" t="str">
        <f>+IF('B - DATOS CONTRATO GESTIÓN'!C116="","",'B - DATOS CONTRATO GESTIÓN'!C116)</f>
        <v/>
      </c>
      <c r="D350" s="67" t="str">
        <f t="shared" si="38"/>
        <v/>
      </c>
      <c r="E350" s="27"/>
      <c r="F350" s="27"/>
      <c r="G350" s="110" t="str">
        <f t="shared" si="39"/>
        <v/>
      </c>
      <c r="H350" s="28"/>
      <c r="I350" s="28"/>
      <c r="J350" s="96" t="str">
        <f t="shared" si="40"/>
        <v/>
      </c>
      <c r="K350" s="96" t="str">
        <f t="shared" si="37"/>
        <v/>
      </c>
    </row>
    <row r="351" spans="1:11" x14ac:dyDescent="0.25">
      <c r="A351" s="16">
        <v>80</v>
      </c>
      <c r="B351" s="64" t="str">
        <f>+IF('B - DATOS CONTRATO GESTIÓN'!B117="","",'B - DATOS CONTRATO GESTIÓN'!B117)</f>
        <v/>
      </c>
      <c r="C351" s="64" t="str">
        <f>+IF('B - DATOS CONTRATO GESTIÓN'!C117="","",'B - DATOS CONTRATO GESTIÓN'!C117)</f>
        <v/>
      </c>
      <c r="D351" s="67" t="str">
        <f t="shared" si="38"/>
        <v/>
      </c>
      <c r="E351" s="27"/>
      <c r="F351" s="27"/>
      <c r="G351" s="110" t="str">
        <f t="shared" si="39"/>
        <v/>
      </c>
      <c r="H351" s="28"/>
      <c r="I351" s="28"/>
      <c r="J351" s="96" t="str">
        <f t="shared" si="40"/>
        <v/>
      </c>
      <c r="K351" s="96" t="str">
        <f t="shared" si="37"/>
        <v/>
      </c>
    </row>
    <row r="352" spans="1:11" x14ac:dyDescent="0.25">
      <c r="A352" s="16">
        <v>81</v>
      </c>
      <c r="B352" s="64" t="str">
        <f>+IF('B - DATOS CONTRATO GESTIÓN'!B118="","",'B - DATOS CONTRATO GESTIÓN'!B118)</f>
        <v/>
      </c>
      <c r="C352" s="64" t="str">
        <f>+IF('B - DATOS CONTRATO GESTIÓN'!C118="","",'B - DATOS CONTRATO GESTIÓN'!C118)</f>
        <v/>
      </c>
      <c r="D352" s="67" t="str">
        <f t="shared" si="38"/>
        <v/>
      </c>
      <c r="E352" s="27"/>
      <c r="F352" s="27"/>
      <c r="G352" s="110" t="str">
        <f t="shared" si="39"/>
        <v/>
      </c>
      <c r="H352" s="28"/>
      <c r="I352" s="28"/>
      <c r="J352" s="96" t="str">
        <f t="shared" si="40"/>
        <v/>
      </c>
      <c r="K352" s="96" t="str">
        <f t="shared" si="37"/>
        <v/>
      </c>
    </row>
    <row r="353" spans="1:11" x14ac:dyDescent="0.25">
      <c r="A353" s="16">
        <v>82</v>
      </c>
      <c r="B353" s="64" t="str">
        <f>+IF('B - DATOS CONTRATO GESTIÓN'!B119="","",'B - DATOS CONTRATO GESTIÓN'!B119)</f>
        <v/>
      </c>
      <c r="C353" s="64" t="str">
        <f>+IF('B - DATOS CONTRATO GESTIÓN'!C119="","",'B - DATOS CONTRATO GESTIÓN'!C119)</f>
        <v/>
      </c>
      <c r="D353" s="67" t="str">
        <f t="shared" si="38"/>
        <v/>
      </c>
      <c r="E353" s="27"/>
      <c r="F353" s="27"/>
      <c r="G353" s="110" t="str">
        <f t="shared" si="39"/>
        <v/>
      </c>
      <c r="H353" s="28"/>
      <c r="I353" s="28"/>
      <c r="J353" s="96" t="str">
        <f t="shared" si="40"/>
        <v/>
      </c>
      <c r="K353" s="96" t="str">
        <f t="shared" si="37"/>
        <v/>
      </c>
    </row>
    <row r="354" spans="1:11" x14ac:dyDescent="0.25">
      <c r="A354" s="16">
        <v>83</v>
      </c>
      <c r="B354" s="64" t="str">
        <f>+IF('B - DATOS CONTRATO GESTIÓN'!B120="","",'B - DATOS CONTRATO GESTIÓN'!B120)</f>
        <v/>
      </c>
      <c r="C354" s="64" t="str">
        <f>+IF('B - DATOS CONTRATO GESTIÓN'!C120="","",'B - DATOS CONTRATO GESTIÓN'!C120)</f>
        <v/>
      </c>
      <c r="D354" s="67" t="str">
        <f t="shared" si="38"/>
        <v/>
      </c>
      <c r="E354" s="27"/>
      <c r="F354" s="27"/>
      <c r="G354" s="110" t="str">
        <f t="shared" si="39"/>
        <v/>
      </c>
      <c r="H354" s="28"/>
      <c r="I354" s="28"/>
      <c r="J354" s="96" t="str">
        <f t="shared" si="40"/>
        <v/>
      </c>
      <c r="K354" s="96" t="str">
        <f t="shared" si="37"/>
        <v/>
      </c>
    </row>
    <row r="355" spans="1:11" x14ac:dyDescent="0.25">
      <c r="A355" s="16">
        <v>84</v>
      </c>
      <c r="B355" s="64" t="str">
        <f>+IF('B - DATOS CONTRATO GESTIÓN'!B121="","",'B - DATOS CONTRATO GESTIÓN'!B121)</f>
        <v/>
      </c>
      <c r="C355" s="64" t="str">
        <f>+IF('B - DATOS CONTRATO GESTIÓN'!C121="","",'B - DATOS CONTRATO GESTIÓN'!C121)</f>
        <v/>
      </c>
      <c r="D355" s="67" t="str">
        <f t="shared" si="38"/>
        <v/>
      </c>
      <c r="E355" s="27"/>
      <c r="F355" s="27"/>
      <c r="G355" s="110" t="str">
        <f t="shared" si="39"/>
        <v/>
      </c>
      <c r="H355" s="28"/>
      <c r="I355" s="28"/>
      <c r="J355" s="96" t="str">
        <f t="shared" si="40"/>
        <v/>
      </c>
      <c r="K355" s="96" t="str">
        <f t="shared" si="37"/>
        <v/>
      </c>
    </row>
    <row r="356" spans="1:11" x14ac:dyDescent="0.25">
      <c r="A356" s="16">
        <v>85</v>
      </c>
      <c r="B356" s="64" t="str">
        <f>+IF('B - DATOS CONTRATO GESTIÓN'!B122="","",'B - DATOS CONTRATO GESTIÓN'!B122)</f>
        <v/>
      </c>
      <c r="C356" s="64" t="str">
        <f>+IF('B - DATOS CONTRATO GESTIÓN'!C122="","",'B - DATOS CONTRATO GESTIÓN'!C122)</f>
        <v/>
      </c>
      <c r="D356" s="67" t="str">
        <f t="shared" si="38"/>
        <v/>
      </c>
      <c r="E356" s="27"/>
      <c r="F356" s="27"/>
      <c r="G356" s="110" t="str">
        <f t="shared" si="39"/>
        <v/>
      </c>
      <c r="H356" s="28"/>
      <c r="I356" s="28"/>
      <c r="J356" s="96" t="str">
        <f t="shared" si="40"/>
        <v/>
      </c>
      <c r="K356" s="96" t="str">
        <f t="shared" si="37"/>
        <v/>
      </c>
    </row>
    <row r="357" spans="1:11" x14ac:dyDescent="0.25">
      <c r="A357" s="16">
        <v>86</v>
      </c>
      <c r="B357" s="64" t="str">
        <f>+IF('B - DATOS CONTRATO GESTIÓN'!B123="","",'B - DATOS CONTRATO GESTIÓN'!B123)</f>
        <v/>
      </c>
      <c r="C357" s="64" t="str">
        <f>+IF('B - DATOS CONTRATO GESTIÓN'!C123="","",'B - DATOS CONTRATO GESTIÓN'!C123)</f>
        <v/>
      </c>
      <c r="D357" s="67" t="str">
        <f t="shared" si="38"/>
        <v/>
      </c>
      <c r="E357" s="27"/>
      <c r="F357" s="27"/>
      <c r="G357" s="110" t="str">
        <f t="shared" si="39"/>
        <v/>
      </c>
      <c r="H357" s="28"/>
      <c r="I357" s="28"/>
      <c r="J357" s="96" t="str">
        <f t="shared" si="40"/>
        <v/>
      </c>
      <c r="K357" s="96" t="str">
        <f t="shared" si="37"/>
        <v/>
      </c>
    </row>
    <row r="358" spans="1:11" x14ac:dyDescent="0.25">
      <c r="A358" s="16">
        <v>87</v>
      </c>
      <c r="B358" s="64" t="str">
        <f>+IF('B - DATOS CONTRATO GESTIÓN'!B124="","",'B - DATOS CONTRATO GESTIÓN'!B124)</f>
        <v/>
      </c>
      <c r="C358" s="64" t="str">
        <f>+IF('B - DATOS CONTRATO GESTIÓN'!C124="","",'B - DATOS CONTRATO GESTIÓN'!C124)</f>
        <v/>
      </c>
      <c r="D358" s="67" t="str">
        <f t="shared" si="38"/>
        <v/>
      </c>
      <c r="E358" s="27"/>
      <c r="F358" s="27"/>
      <c r="G358" s="110" t="str">
        <f t="shared" si="39"/>
        <v/>
      </c>
      <c r="H358" s="28"/>
      <c r="I358" s="28"/>
      <c r="J358" s="96" t="str">
        <f t="shared" si="40"/>
        <v/>
      </c>
      <c r="K358" s="96" t="str">
        <f t="shared" si="37"/>
        <v/>
      </c>
    </row>
    <row r="359" spans="1:11" x14ac:dyDescent="0.25">
      <c r="A359" s="16">
        <v>88</v>
      </c>
      <c r="B359" s="64" t="str">
        <f>+IF('B - DATOS CONTRATO GESTIÓN'!B125="","",'B - DATOS CONTRATO GESTIÓN'!B125)</f>
        <v/>
      </c>
      <c r="C359" s="64" t="str">
        <f>+IF('B - DATOS CONTRATO GESTIÓN'!C125="","",'B - DATOS CONTRATO GESTIÓN'!C125)</f>
        <v/>
      </c>
      <c r="D359" s="67" t="str">
        <f t="shared" si="38"/>
        <v/>
      </c>
      <c r="E359" s="27"/>
      <c r="F359" s="27"/>
      <c r="G359" s="110" t="str">
        <f t="shared" si="39"/>
        <v/>
      </c>
      <c r="H359" s="28"/>
      <c r="I359" s="28"/>
      <c r="J359" s="96" t="str">
        <f t="shared" si="40"/>
        <v/>
      </c>
      <c r="K359" s="96" t="str">
        <f t="shared" si="37"/>
        <v/>
      </c>
    </row>
    <row r="360" spans="1:11" x14ac:dyDescent="0.25">
      <c r="A360" s="16">
        <v>89</v>
      </c>
      <c r="B360" s="64" t="str">
        <f>+IF('B - DATOS CONTRATO GESTIÓN'!B126="","",'B - DATOS CONTRATO GESTIÓN'!B126)</f>
        <v/>
      </c>
      <c r="C360" s="64" t="str">
        <f>+IF('B - DATOS CONTRATO GESTIÓN'!C126="","",'B - DATOS CONTRATO GESTIÓN'!C126)</f>
        <v/>
      </c>
      <c r="D360" s="67" t="str">
        <f t="shared" si="38"/>
        <v/>
      </c>
      <c r="E360" s="27"/>
      <c r="F360" s="27"/>
      <c r="G360" s="110" t="str">
        <f t="shared" si="39"/>
        <v/>
      </c>
      <c r="H360" s="28"/>
      <c r="I360" s="28"/>
      <c r="J360" s="96" t="str">
        <f t="shared" si="40"/>
        <v/>
      </c>
      <c r="K360" s="96" t="str">
        <f t="shared" si="37"/>
        <v/>
      </c>
    </row>
    <row r="361" spans="1:11" x14ac:dyDescent="0.25">
      <c r="A361" s="16">
        <v>90</v>
      </c>
      <c r="B361" s="64" t="str">
        <f>+IF('B - DATOS CONTRATO GESTIÓN'!B127="","",'B - DATOS CONTRATO GESTIÓN'!B127)</f>
        <v/>
      </c>
      <c r="C361" s="64" t="str">
        <f>+IF('B - DATOS CONTRATO GESTIÓN'!C127="","",'B - DATOS CONTRATO GESTIÓN'!C127)</f>
        <v/>
      </c>
      <c r="D361" s="67" t="str">
        <f t="shared" si="38"/>
        <v/>
      </c>
      <c r="E361" s="27"/>
      <c r="F361" s="27"/>
      <c r="G361" s="110" t="str">
        <f t="shared" si="39"/>
        <v/>
      </c>
      <c r="H361" s="28"/>
      <c r="I361" s="28"/>
      <c r="J361" s="96" t="str">
        <f t="shared" si="40"/>
        <v/>
      </c>
      <c r="K361" s="96" t="str">
        <f t="shared" si="37"/>
        <v/>
      </c>
    </row>
    <row r="362" spans="1:11" x14ac:dyDescent="0.25">
      <c r="A362" s="16">
        <v>91</v>
      </c>
      <c r="B362" s="64" t="str">
        <f>+IF('B - DATOS CONTRATO GESTIÓN'!B128="","",'B - DATOS CONTRATO GESTIÓN'!B128)</f>
        <v/>
      </c>
      <c r="C362" s="64" t="str">
        <f>+IF('B - DATOS CONTRATO GESTIÓN'!C128="","",'B - DATOS CONTRATO GESTIÓN'!C128)</f>
        <v/>
      </c>
      <c r="D362" s="67" t="str">
        <f t="shared" si="38"/>
        <v/>
      </c>
      <c r="E362" s="27"/>
      <c r="F362" s="27"/>
      <c r="G362" s="110" t="str">
        <f t="shared" si="39"/>
        <v/>
      </c>
      <c r="H362" s="28"/>
      <c r="I362" s="28"/>
      <c r="J362" s="96" t="str">
        <f t="shared" si="40"/>
        <v/>
      </c>
      <c r="K362" s="96" t="str">
        <f t="shared" si="37"/>
        <v/>
      </c>
    </row>
    <row r="363" spans="1:11" x14ac:dyDescent="0.25">
      <c r="A363" s="16">
        <v>92</v>
      </c>
      <c r="B363" s="64" t="str">
        <f>+IF('B - DATOS CONTRATO GESTIÓN'!B129="","",'B - DATOS CONTRATO GESTIÓN'!B129)</f>
        <v/>
      </c>
      <c r="C363" s="64" t="str">
        <f>+IF('B - DATOS CONTRATO GESTIÓN'!C129="","",'B - DATOS CONTRATO GESTIÓN'!C129)</f>
        <v/>
      </c>
      <c r="D363" s="67" t="str">
        <f t="shared" si="38"/>
        <v/>
      </c>
      <c r="E363" s="27"/>
      <c r="F363" s="27"/>
      <c r="G363" s="110" t="str">
        <f t="shared" si="39"/>
        <v/>
      </c>
      <c r="H363" s="28"/>
      <c r="I363" s="28"/>
      <c r="J363" s="96" t="str">
        <f t="shared" si="40"/>
        <v/>
      </c>
      <c r="K363" s="96" t="str">
        <f t="shared" si="37"/>
        <v/>
      </c>
    </row>
    <row r="364" spans="1:11" x14ac:dyDescent="0.25">
      <c r="A364" s="16">
        <v>93</v>
      </c>
      <c r="B364" s="64" t="str">
        <f>+IF('B - DATOS CONTRATO GESTIÓN'!B130="","",'B - DATOS CONTRATO GESTIÓN'!B130)</f>
        <v/>
      </c>
      <c r="C364" s="64" t="str">
        <f>+IF('B - DATOS CONTRATO GESTIÓN'!C130="","",'B - DATOS CONTRATO GESTIÓN'!C130)</f>
        <v/>
      </c>
      <c r="D364" s="67" t="str">
        <f t="shared" si="38"/>
        <v/>
      </c>
      <c r="E364" s="27"/>
      <c r="F364" s="27"/>
      <c r="G364" s="110" t="str">
        <f t="shared" si="39"/>
        <v/>
      </c>
      <c r="H364" s="28"/>
      <c r="I364" s="28"/>
      <c r="J364" s="96" t="str">
        <f t="shared" si="40"/>
        <v/>
      </c>
      <c r="K364" s="96" t="str">
        <f t="shared" si="37"/>
        <v/>
      </c>
    </row>
    <row r="365" spans="1:11" x14ac:dyDescent="0.25">
      <c r="A365" s="16">
        <v>94</v>
      </c>
      <c r="B365" s="64" t="str">
        <f>+IF('B - DATOS CONTRATO GESTIÓN'!B131="","",'B - DATOS CONTRATO GESTIÓN'!B131)</f>
        <v/>
      </c>
      <c r="C365" s="64" t="str">
        <f>+IF('B - DATOS CONTRATO GESTIÓN'!C131="","",'B - DATOS CONTRATO GESTIÓN'!C131)</f>
        <v/>
      </c>
      <c r="D365" s="67" t="str">
        <f t="shared" si="38"/>
        <v/>
      </c>
      <c r="E365" s="27"/>
      <c r="F365" s="27"/>
      <c r="G365" s="110" t="str">
        <f t="shared" si="39"/>
        <v/>
      </c>
      <c r="H365" s="28"/>
      <c r="I365" s="28"/>
      <c r="J365" s="96" t="str">
        <f t="shared" si="40"/>
        <v/>
      </c>
      <c r="K365" s="96" t="str">
        <f t="shared" si="37"/>
        <v/>
      </c>
    </row>
    <row r="366" spans="1:11" x14ac:dyDescent="0.25">
      <c r="A366" s="16">
        <v>95</v>
      </c>
      <c r="B366" s="64" t="str">
        <f>+IF('B - DATOS CONTRATO GESTIÓN'!B132="","",'B - DATOS CONTRATO GESTIÓN'!B132)</f>
        <v/>
      </c>
      <c r="C366" s="64" t="str">
        <f>+IF('B - DATOS CONTRATO GESTIÓN'!C132="","",'B - DATOS CONTRATO GESTIÓN'!C132)</f>
        <v/>
      </c>
      <c r="D366" s="67" t="str">
        <f t="shared" si="38"/>
        <v/>
      </c>
      <c r="E366" s="27"/>
      <c r="F366" s="27"/>
      <c r="G366" s="110" t="str">
        <f t="shared" si="39"/>
        <v/>
      </c>
      <c r="H366" s="28"/>
      <c r="I366" s="28"/>
      <c r="J366" s="96" t="str">
        <f t="shared" si="40"/>
        <v/>
      </c>
      <c r="K366" s="96" t="str">
        <f t="shared" si="37"/>
        <v/>
      </c>
    </row>
    <row r="367" spans="1:11" x14ac:dyDescent="0.25">
      <c r="A367" s="16">
        <v>96</v>
      </c>
      <c r="B367" s="64" t="str">
        <f>+IF('B - DATOS CONTRATO GESTIÓN'!B133="","",'B - DATOS CONTRATO GESTIÓN'!B133)</f>
        <v/>
      </c>
      <c r="C367" s="64" t="str">
        <f>+IF('B - DATOS CONTRATO GESTIÓN'!C133="","",'B - DATOS CONTRATO GESTIÓN'!C133)</f>
        <v/>
      </c>
      <c r="D367" s="67" t="str">
        <f t="shared" si="38"/>
        <v/>
      </c>
      <c r="E367" s="27"/>
      <c r="F367" s="27"/>
      <c r="G367" s="110" t="str">
        <f t="shared" si="39"/>
        <v/>
      </c>
      <c r="H367" s="28"/>
      <c r="I367" s="28"/>
      <c r="J367" s="96" t="str">
        <f t="shared" si="40"/>
        <v/>
      </c>
      <c r="K367" s="96" t="str">
        <f t="shared" si="37"/>
        <v/>
      </c>
    </row>
    <row r="368" spans="1:11" x14ac:dyDescent="0.25">
      <c r="A368" s="16">
        <v>97</v>
      </c>
      <c r="B368" s="64" t="str">
        <f>+IF('B - DATOS CONTRATO GESTIÓN'!B134="","",'B - DATOS CONTRATO GESTIÓN'!B134)</f>
        <v/>
      </c>
      <c r="C368" s="64" t="str">
        <f>+IF('B - DATOS CONTRATO GESTIÓN'!C134="","",'B - DATOS CONTRATO GESTIÓN'!C134)</f>
        <v/>
      </c>
      <c r="D368" s="67" t="str">
        <f t="shared" si="38"/>
        <v/>
      </c>
      <c r="E368" s="27"/>
      <c r="F368" s="27"/>
      <c r="G368" s="110" t="str">
        <f t="shared" si="39"/>
        <v/>
      </c>
      <c r="H368" s="28"/>
      <c r="I368" s="28"/>
      <c r="J368" s="96" t="str">
        <f t="shared" si="40"/>
        <v/>
      </c>
      <c r="K368" s="96" t="str">
        <f t="shared" ref="K368:K399" si="41">+IF(B368="","",J368/F368)</f>
        <v/>
      </c>
    </row>
    <row r="369" spans="1:11" x14ac:dyDescent="0.25">
      <c r="A369" s="16">
        <v>98</v>
      </c>
      <c r="B369" s="64" t="str">
        <f>+IF('B - DATOS CONTRATO GESTIÓN'!B135="","",'B - DATOS CONTRATO GESTIÓN'!B135)</f>
        <v/>
      </c>
      <c r="C369" s="64" t="str">
        <f>+IF('B - DATOS CONTRATO GESTIÓN'!C135="","",'B - DATOS CONTRATO GESTIÓN'!C135)</f>
        <v/>
      </c>
      <c r="D369" s="67" t="str">
        <f t="shared" si="38"/>
        <v/>
      </c>
      <c r="E369" s="27"/>
      <c r="F369" s="27"/>
      <c r="G369" s="110" t="str">
        <f t="shared" si="39"/>
        <v/>
      </c>
      <c r="H369" s="28"/>
      <c r="I369" s="28"/>
      <c r="J369" s="96" t="str">
        <f t="shared" si="40"/>
        <v/>
      </c>
      <c r="K369" s="96" t="str">
        <f t="shared" si="41"/>
        <v/>
      </c>
    </row>
    <row r="370" spans="1:11" x14ac:dyDescent="0.25">
      <c r="A370" s="16">
        <v>99</v>
      </c>
      <c r="B370" s="64" t="str">
        <f>+IF('B - DATOS CONTRATO GESTIÓN'!B136="","",'B - DATOS CONTRATO GESTIÓN'!B136)</f>
        <v/>
      </c>
      <c r="C370" s="64" t="str">
        <f>+IF('B - DATOS CONTRATO GESTIÓN'!C136="","",'B - DATOS CONTRATO GESTIÓN'!C136)</f>
        <v/>
      </c>
      <c r="D370" s="67" t="str">
        <f t="shared" si="38"/>
        <v/>
      </c>
      <c r="E370" s="27"/>
      <c r="F370" s="27"/>
      <c r="G370" s="110" t="str">
        <f t="shared" si="39"/>
        <v/>
      </c>
      <c r="H370" s="28"/>
      <c r="I370" s="28"/>
      <c r="J370" s="96" t="str">
        <f t="shared" si="40"/>
        <v/>
      </c>
      <c r="K370" s="96" t="str">
        <f t="shared" si="41"/>
        <v/>
      </c>
    </row>
    <row r="371" spans="1:11" x14ac:dyDescent="0.25">
      <c r="A371" s="16">
        <v>100</v>
      </c>
      <c r="B371" s="64" t="str">
        <f>+IF('B - DATOS CONTRATO GESTIÓN'!B137="","",'B - DATOS CONTRATO GESTIÓN'!B137)</f>
        <v/>
      </c>
      <c r="C371" s="64" t="str">
        <f>+IF('B - DATOS CONTRATO GESTIÓN'!C137="","",'B - DATOS CONTRATO GESTIÓN'!C137)</f>
        <v/>
      </c>
      <c r="D371" s="67" t="str">
        <f t="shared" si="38"/>
        <v/>
      </c>
      <c r="E371" s="27"/>
      <c r="F371" s="27"/>
      <c r="G371" s="110" t="str">
        <f t="shared" si="39"/>
        <v/>
      </c>
      <c r="H371" s="28"/>
      <c r="I371" s="28"/>
      <c r="J371" s="96" t="str">
        <f t="shared" si="40"/>
        <v/>
      </c>
      <c r="K371" s="96" t="str">
        <f t="shared" si="41"/>
        <v/>
      </c>
    </row>
    <row r="372" spans="1:11" x14ac:dyDescent="0.25">
      <c r="A372" s="16">
        <v>101</v>
      </c>
      <c r="B372" s="64" t="str">
        <f>+IF('B - DATOS CONTRATO GESTIÓN'!B138="","",'B - DATOS CONTRATO GESTIÓN'!B138)</f>
        <v/>
      </c>
      <c r="C372" s="64" t="str">
        <f>+IF('B - DATOS CONTRATO GESTIÓN'!C138="","",'B - DATOS CONTRATO GESTIÓN'!C138)</f>
        <v/>
      </c>
      <c r="D372" s="67" t="str">
        <f t="shared" si="38"/>
        <v/>
      </c>
      <c r="E372" s="27"/>
      <c r="F372" s="27"/>
      <c r="G372" s="110" t="str">
        <f t="shared" si="39"/>
        <v/>
      </c>
      <c r="H372" s="28"/>
      <c r="I372" s="28"/>
      <c r="J372" s="96" t="str">
        <f t="shared" si="40"/>
        <v/>
      </c>
      <c r="K372" s="96" t="str">
        <f t="shared" si="41"/>
        <v/>
      </c>
    </row>
    <row r="373" spans="1:11" x14ac:dyDescent="0.25">
      <c r="A373" s="16">
        <v>102</v>
      </c>
      <c r="B373" s="64" t="str">
        <f>+IF('B - DATOS CONTRATO GESTIÓN'!B139="","",'B - DATOS CONTRATO GESTIÓN'!B139)</f>
        <v/>
      </c>
      <c r="C373" s="64" t="str">
        <f>+IF('B - DATOS CONTRATO GESTIÓN'!C139="","",'B - DATOS CONTRATO GESTIÓN'!C139)</f>
        <v/>
      </c>
      <c r="D373" s="67" t="str">
        <f t="shared" si="38"/>
        <v/>
      </c>
      <c r="E373" s="27"/>
      <c r="F373" s="27"/>
      <c r="G373" s="110" t="str">
        <f t="shared" si="39"/>
        <v/>
      </c>
      <c r="H373" s="28"/>
      <c r="I373" s="28"/>
      <c r="J373" s="96" t="str">
        <f t="shared" si="40"/>
        <v/>
      </c>
      <c r="K373" s="96" t="str">
        <f t="shared" si="41"/>
        <v/>
      </c>
    </row>
    <row r="374" spans="1:11" x14ac:dyDescent="0.25">
      <c r="A374" s="16">
        <v>103</v>
      </c>
      <c r="B374" s="64" t="str">
        <f>+IF('B - DATOS CONTRATO GESTIÓN'!B140="","",'B - DATOS CONTRATO GESTIÓN'!B140)</f>
        <v/>
      </c>
      <c r="C374" s="64" t="str">
        <f>+IF('B - DATOS CONTRATO GESTIÓN'!C140="","",'B - DATOS CONTRATO GESTIÓN'!C140)</f>
        <v/>
      </c>
      <c r="D374" s="67" t="str">
        <f t="shared" si="38"/>
        <v/>
      </c>
      <c r="E374" s="27"/>
      <c r="F374" s="27"/>
      <c r="G374" s="110" t="str">
        <f t="shared" si="39"/>
        <v/>
      </c>
      <c r="H374" s="28"/>
      <c r="I374" s="28"/>
      <c r="J374" s="96" t="str">
        <f t="shared" si="40"/>
        <v/>
      </c>
      <c r="K374" s="96" t="str">
        <f t="shared" si="41"/>
        <v/>
      </c>
    </row>
    <row r="375" spans="1:11" x14ac:dyDescent="0.25">
      <c r="A375" s="16">
        <v>104</v>
      </c>
      <c r="B375" s="64" t="str">
        <f>+IF('B - DATOS CONTRATO GESTIÓN'!B141="","",'B - DATOS CONTRATO GESTIÓN'!B141)</f>
        <v/>
      </c>
      <c r="C375" s="64" t="str">
        <f>+IF('B - DATOS CONTRATO GESTIÓN'!C141="","",'B - DATOS CONTRATO GESTIÓN'!C141)</f>
        <v/>
      </c>
      <c r="D375" s="67" t="str">
        <f t="shared" si="38"/>
        <v/>
      </c>
      <c r="E375" s="27"/>
      <c r="F375" s="27"/>
      <c r="G375" s="110" t="str">
        <f t="shared" si="39"/>
        <v/>
      </c>
      <c r="H375" s="28"/>
      <c r="I375" s="28"/>
      <c r="J375" s="96" t="str">
        <f t="shared" si="40"/>
        <v/>
      </c>
      <c r="K375" s="96" t="str">
        <f t="shared" si="41"/>
        <v/>
      </c>
    </row>
    <row r="376" spans="1:11" x14ac:dyDescent="0.25">
      <c r="A376" s="16">
        <v>105</v>
      </c>
      <c r="B376" s="64" t="str">
        <f>+IF('B - DATOS CONTRATO GESTIÓN'!B142="","",'B - DATOS CONTRATO GESTIÓN'!B142)</f>
        <v/>
      </c>
      <c r="C376" s="64" t="str">
        <f>+IF('B - DATOS CONTRATO GESTIÓN'!C142="","",'B - DATOS CONTRATO GESTIÓN'!C142)</f>
        <v/>
      </c>
      <c r="D376" s="67" t="str">
        <f t="shared" si="38"/>
        <v/>
      </c>
      <c r="E376" s="27"/>
      <c r="F376" s="27"/>
      <c r="G376" s="110" t="str">
        <f t="shared" si="39"/>
        <v/>
      </c>
      <c r="H376" s="28"/>
      <c r="I376" s="28"/>
      <c r="J376" s="96" t="str">
        <f t="shared" si="40"/>
        <v/>
      </c>
      <c r="K376" s="96" t="str">
        <f t="shared" si="41"/>
        <v/>
      </c>
    </row>
    <row r="377" spans="1:11" x14ac:dyDescent="0.25">
      <c r="A377" s="16">
        <v>106</v>
      </c>
      <c r="B377" s="64" t="str">
        <f>+IF('B - DATOS CONTRATO GESTIÓN'!B143="","",'B - DATOS CONTRATO GESTIÓN'!B143)</f>
        <v/>
      </c>
      <c r="C377" s="64" t="str">
        <f>+IF('B - DATOS CONTRATO GESTIÓN'!C143="","",'B - DATOS CONTRATO GESTIÓN'!C143)</f>
        <v/>
      </c>
      <c r="D377" s="67" t="str">
        <f t="shared" si="38"/>
        <v/>
      </c>
      <c r="E377" s="27"/>
      <c r="F377" s="27"/>
      <c r="G377" s="110" t="str">
        <f t="shared" si="39"/>
        <v/>
      </c>
      <c r="H377" s="28"/>
      <c r="I377" s="28"/>
      <c r="J377" s="96" t="str">
        <f t="shared" si="40"/>
        <v/>
      </c>
      <c r="K377" s="96" t="str">
        <f t="shared" si="41"/>
        <v/>
      </c>
    </row>
    <row r="378" spans="1:11" x14ac:dyDescent="0.25">
      <c r="A378" s="16">
        <v>107</v>
      </c>
      <c r="B378" s="64" t="str">
        <f>+IF('B - DATOS CONTRATO GESTIÓN'!B144="","",'B - DATOS CONTRATO GESTIÓN'!B144)</f>
        <v/>
      </c>
      <c r="C378" s="64" t="str">
        <f>+IF('B - DATOS CONTRATO GESTIÓN'!C144="","",'B - DATOS CONTRATO GESTIÓN'!C144)</f>
        <v/>
      </c>
      <c r="D378" s="67" t="str">
        <f t="shared" si="38"/>
        <v/>
      </c>
      <c r="E378" s="27"/>
      <c r="F378" s="27"/>
      <c r="G378" s="110" t="str">
        <f t="shared" si="39"/>
        <v/>
      </c>
      <c r="H378" s="28"/>
      <c r="I378" s="28"/>
      <c r="J378" s="96" t="str">
        <f t="shared" si="40"/>
        <v/>
      </c>
      <c r="K378" s="96" t="str">
        <f t="shared" si="41"/>
        <v/>
      </c>
    </row>
    <row r="379" spans="1:11" x14ac:dyDescent="0.25">
      <c r="A379" s="16">
        <v>108</v>
      </c>
      <c r="B379" s="64" t="str">
        <f>+IF('B - DATOS CONTRATO GESTIÓN'!B145="","",'B - DATOS CONTRATO GESTIÓN'!B145)</f>
        <v/>
      </c>
      <c r="C379" s="64" t="str">
        <f>+IF('B - DATOS CONTRATO GESTIÓN'!C145="","",'B - DATOS CONTRATO GESTIÓN'!C145)</f>
        <v/>
      </c>
      <c r="D379" s="67" t="str">
        <f t="shared" si="38"/>
        <v/>
      </c>
      <c r="E379" s="27"/>
      <c r="F379" s="27"/>
      <c r="G379" s="110" t="str">
        <f t="shared" si="39"/>
        <v/>
      </c>
      <c r="H379" s="28"/>
      <c r="I379" s="28"/>
      <c r="J379" s="96" t="str">
        <f t="shared" si="40"/>
        <v/>
      </c>
      <c r="K379" s="96" t="str">
        <f t="shared" si="41"/>
        <v/>
      </c>
    </row>
    <row r="380" spans="1:11" x14ac:dyDescent="0.25">
      <c r="A380" s="16">
        <v>109</v>
      </c>
      <c r="B380" s="64" t="str">
        <f>+IF('B - DATOS CONTRATO GESTIÓN'!B146="","",'B - DATOS CONTRATO GESTIÓN'!B146)</f>
        <v/>
      </c>
      <c r="C380" s="64" t="str">
        <f>+IF('B - DATOS CONTRATO GESTIÓN'!C146="","",'B - DATOS CONTRATO GESTIÓN'!C146)</f>
        <v/>
      </c>
      <c r="D380" s="67" t="str">
        <f t="shared" si="38"/>
        <v/>
      </c>
      <c r="E380" s="27"/>
      <c r="F380" s="27"/>
      <c r="G380" s="110" t="str">
        <f t="shared" si="39"/>
        <v/>
      </c>
      <c r="H380" s="28"/>
      <c r="I380" s="28"/>
      <c r="J380" s="96" t="str">
        <f t="shared" si="40"/>
        <v/>
      </c>
      <c r="K380" s="96" t="str">
        <f t="shared" si="41"/>
        <v/>
      </c>
    </row>
    <row r="381" spans="1:11" x14ac:dyDescent="0.25">
      <c r="A381" s="16">
        <v>110</v>
      </c>
      <c r="B381" s="64" t="str">
        <f>+IF('B - DATOS CONTRATO GESTIÓN'!B147="","",'B - DATOS CONTRATO GESTIÓN'!B147)</f>
        <v/>
      </c>
      <c r="C381" s="64" t="str">
        <f>+IF('B - DATOS CONTRATO GESTIÓN'!C147="","",'B - DATOS CONTRATO GESTIÓN'!C147)</f>
        <v/>
      </c>
      <c r="D381" s="67" t="str">
        <f t="shared" si="38"/>
        <v/>
      </c>
      <c r="E381" s="27"/>
      <c r="F381" s="27"/>
      <c r="G381" s="110" t="str">
        <f t="shared" si="39"/>
        <v/>
      </c>
      <c r="H381" s="28"/>
      <c r="I381" s="28"/>
      <c r="J381" s="96" t="str">
        <f t="shared" si="40"/>
        <v/>
      </c>
      <c r="K381" s="96" t="str">
        <f t="shared" si="41"/>
        <v/>
      </c>
    </row>
    <row r="382" spans="1:11" x14ac:dyDescent="0.25">
      <c r="A382" s="16">
        <v>111</v>
      </c>
      <c r="B382" s="64" t="str">
        <f>+IF('B - DATOS CONTRATO GESTIÓN'!B148="","",'B - DATOS CONTRATO GESTIÓN'!B148)</f>
        <v/>
      </c>
      <c r="C382" s="64" t="str">
        <f>+IF('B - DATOS CONTRATO GESTIÓN'!C148="","",'B - DATOS CONTRATO GESTIÓN'!C148)</f>
        <v/>
      </c>
      <c r="D382" s="67" t="str">
        <f t="shared" si="38"/>
        <v/>
      </c>
      <c r="E382" s="27"/>
      <c r="F382" s="27"/>
      <c r="G382" s="110" t="str">
        <f t="shared" si="39"/>
        <v/>
      </c>
      <c r="H382" s="28"/>
      <c r="I382" s="28"/>
      <c r="J382" s="96" t="str">
        <f t="shared" si="40"/>
        <v/>
      </c>
      <c r="K382" s="96" t="str">
        <f t="shared" si="41"/>
        <v/>
      </c>
    </row>
    <row r="383" spans="1:11" x14ac:dyDescent="0.25">
      <c r="A383" s="16">
        <v>112</v>
      </c>
      <c r="B383" s="64" t="str">
        <f>+IF('B - DATOS CONTRATO GESTIÓN'!B149="","",'B - DATOS CONTRATO GESTIÓN'!B149)</f>
        <v/>
      </c>
      <c r="C383" s="64" t="str">
        <f>+IF('B - DATOS CONTRATO GESTIÓN'!C149="","",'B - DATOS CONTRATO GESTIÓN'!C149)</f>
        <v/>
      </c>
      <c r="D383" s="67" t="str">
        <f t="shared" si="38"/>
        <v/>
      </c>
      <c r="E383" s="27"/>
      <c r="F383" s="27"/>
      <c r="G383" s="110" t="str">
        <f t="shared" si="39"/>
        <v/>
      </c>
      <c r="H383" s="28"/>
      <c r="I383" s="28"/>
      <c r="J383" s="96" t="str">
        <f t="shared" si="40"/>
        <v/>
      </c>
      <c r="K383" s="96" t="str">
        <f t="shared" si="41"/>
        <v/>
      </c>
    </row>
    <row r="384" spans="1:11" x14ac:dyDescent="0.25">
      <c r="A384" s="16">
        <v>113</v>
      </c>
      <c r="B384" s="64" t="str">
        <f>+IF('B - DATOS CONTRATO GESTIÓN'!B150="","",'B - DATOS CONTRATO GESTIÓN'!B150)</f>
        <v/>
      </c>
      <c r="C384" s="64" t="str">
        <f>+IF('B - DATOS CONTRATO GESTIÓN'!C150="","",'B - DATOS CONTRATO GESTIÓN'!C150)</f>
        <v/>
      </c>
      <c r="D384" s="67" t="str">
        <f t="shared" si="38"/>
        <v/>
      </c>
      <c r="E384" s="27"/>
      <c r="F384" s="27"/>
      <c r="G384" s="110" t="str">
        <f t="shared" si="39"/>
        <v/>
      </c>
      <c r="H384" s="28"/>
      <c r="I384" s="28"/>
      <c r="J384" s="96" t="str">
        <f t="shared" si="40"/>
        <v/>
      </c>
      <c r="K384" s="96" t="str">
        <f t="shared" si="41"/>
        <v/>
      </c>
    </row>
    <row r="385" spans="1:11" x14ac:dyDescent="0.25">
      <c r="A385" s="16">
        <v>114</v>
      </c>
      <c r="B385" s="64" t="str">
        <f>+IF('B - DATOS CONTRATO GESTIÓN'!B151="","",'B - DATOS CONTRATO GESTIÓN'!B151)</f>
        <v/>
      </c>
      <c r="C385" s="64" t="str">
        <f>+IF('B - DATOS CONTRATO GESTIÓN'!C151="","",'B - DATOS CONTRATO GESTIÓN'!C151)</f>
        <v/>
      </c>
      <c r="D385" s="67" t="str">
        <f t="shared" si="38"/>
        <v/>
      </c>
      <c r="E385" s="27"/>
      <c r="F385" s="27"/>
      <c r="G385" s="110" t="str">
        <f t="shared" si="39"/>
        <v/>
      </c>
      <c r="H385" s="28"/>
      <c r="I385" s="28"/>
      <c r="J385" s="96" t="str">
        <f t="shared" si="40"/>
        <v/>
      </c>
      <c r="K385" s="96" t="str">
        <f t="shared" si="41"/>
        <v/>
      </c>
    </row>
    <row r="386" spans="1:11" x14ac:dyDescent="0.25">
      <c r="A386" s="16">
        <v>115</v>
      </c>
      <c r="B386" s="64" t="str">
        <f>+IF('B - DATOS CONTRATO GESTIÓN'!B152="","",'B - DATOS CONTRATO GESTIÓN'!B152)</f>
        <v/>
      </c>
      <c r="C386" s="64" t="str">
        <f>+IF('B - DATOS CONTRATO GESTIÓN'!C152="","",'B - DATOS CONTRATO GESTIÓN'!C152)</f>
        <v/>
      </c>
      <c r="D386" s="67" t="str">
        <f t="shared" si="38"/>
        <v/>
      </c>
      <c r="E386" s="27"/>
      <c r="F386" s="27"/>
      <c r="G386" s="110" t="str">
        <f t="shared" si="39"/>
        <v/>
      </c>
      <c r="H386" s="28"/>
      <c r="I386" s="28"/>
      <c r="J386" s="96" t="str">
        <f t="shared" si="40"/>
        <v/>
      </c>
      <c r="K386" s="96" t="str">
        <f t="shared" si="41"/>
        <v/>
      </c>
    </row>
    <row r="387" spans="1:11" x14ac:dyDescent="0.25">
      <c r="A387" s="16">
        <v>116</v>
      </c>
      <c r="B387" s="64" t="str">
        <f>+IF('B - DATOS CONTRATO GESTIÓN'!B153="","",'B - DATOS CONTRATO GESTIÓN'!B153)</f>
        <v/>
      </c>
      <c r="C387" s="64" t="str">
        <f>+IF('B - DATOS CONTRATO GESTIÓN'!C153="","",'B - DATOS CONTRATO GESTIÓN'!C153)</f>
        <v/>
      </c>
      <c r="D387" s="67" t="str">
        <f t="shared" si="38"/>
        <v/>
      </c>
      <c r="E387" s="27"/>
      <c r="F387" s="27"/>
      <c r="G387" s="110" t="str">
        <f t="shared" si="39"/>
        <v/>
      </c>
      <c r="H387" s="28"/>
      <c r="I387" s="28"/>
      <c r="J387" s="96" t="str">
        <f t="shared" si="40"/>
        <v/>
      </c>
      <c r="K387" s="96" t="str">
        <f t="shared" si="41"/>
        <v/>
      </c>
    </row>
    <row r="388" spans="1:11" x14ac:dyDescent="0.25">
      <c r="A388" s="16">
        <v>117</v>
      </c>
      <c r="B388" s="64" t="str">
        <f>+IF('B - DATOS CONTRATO GESTIÓN'!B154="","",'B - DATOS CONTRATO GESTIÓN'!B154)</f>
        <v/>
      </c>
      <c r="C388" s="64" t="str">
        <f>+IF('B - DATOS CONTRATO GESTIÓN'!C154="","",'B - DATOS CONTRATO GESTIÓN'!C154)</f>
        <v/>
      </c>
      <c r="D388" s="67" t="str">
        <f t="shared" si="38"/>
        <v/>
      </c>
      <c r="E388" s="27"/>
      <c r="F388" s="27"/>
      <c r="G388" s="110" t="str">
        <f t="shared" si="39"/>
        <v/>
      </c>
      <c r="H388" s="28"/>
      <c r="I388" s="28"/>
      <c r="J388" s="96" t="str">
        <f t="shared" si="40"/>
        <v/>
      </c>
      <c r="K388" s="96" t="str">
        <f t="shared" si="41"/>
        <v/>
      </c>
    </row>
    <row r="389" spans="1:11" x14ac:dyDescent="0.25">
      <c r="A389" s="16">
        <v>118</v>
      </c>
      <c r="B389" s="64" t="str">
        <f>+IF('B - DATOS CONTRATO GESTIÓN'!B155="","",'B - DATOS CONTRATO GESTIÓN'!B155)</f>
        <v/>
      </c>
      <c r="C389" s="64" t="str">
        <f>+IF('B - DATOS CONTRATO GESTIÓN'!C155="","",'B - DATOS CONTRATO GESTIÓN'!C155)</f>
        <v/>
      </c>
      <c r="D389" s="67" t="str">
        <f t="shared" si="38"/>
        <v/>
      </c>
      <c r="E389" s="27"/>
      <c r="F389" s="27"/>
      <c r="G389" s="110" t="str">
        <f t="shared" si="39"/>
        <v/>
      </c>
      <c r="H389" s="28"/>
      <c r="I389" s="28"/>
      <c r="J389" s="96" t="str">
        <f t="shared" si="40"/>
        <v/>
      </c>
      <c r="K389" s="96" t="str">
        <f t="shared" si="41"/>
        <v/>
      </c>
    </row>
    <row r="390" spans="1:11" x14ac:dyDescent="0.25">
      <c r="A390" s="16">
        <v>119</v>
      </c>
      <c r="B390" s="64" t="str">
        <f>+IF('B - DATOS CONTRATO GESTIÓN'!B156="","",'B - DATOS CONTRATO GESTIÓN'!B156)</f>
        <v/>
      </c>
      <c r="C390" s="64" t="str">
        <f>+IF('B - DATOS CONTRATO GESTIÓN'!C156="","",'B - DATOS CONTRATO GESTIÓN'!C156)</f>
        <v/>
      </c>
      <c r="D390" s="67" t="str">
        <f t="shared" si="38"/>
        <v/>
      </c>
      <c r="E390" s="27"/>
      <c r="F390" s="27"/>
      <c r="G390" s="110" t="str">
        <f t="shared" si="39"/>
        <v/>
      </c>
      <c r="H390" s="28"/>
      <c r="I390" s="28"/>
      <c r="J390" s="96" t="str">
        <f t="shared" si="40"/>
        <v/>
      </c>
      <c r="K390" s="96" t="str">
        <f t="shared" si="41"/>
        <v/>
      </c>
    </row>
    <row r="391" spans="1:11" x14ac:dyDescent="0.25">
      <c r="A391" s="16">
        <v>120</v>
      </c>
      <c r="B391" s="64" t="str">
        <f>+IF('B - DATOS CONTRATO GESTIÓN'!B157="","",'B - DATOS CONTRATO GESTIÓN'!B157)</f>
        <v/>
      </c>
      <c r="C391" s="64" t="str">
        <f>+IF('B - DATOS CONTRATO GESTIÓN'!C157="","",'B - DATOS CONTRATO GESTIÓN'!C157)</f>
        <v/>
      </c>
      <c r="D391" s="67" t="str">
        <f t="shared" si="38"/>
        <v/>
      </c>
      <c r="E391" s="27"/>
      <c r="F391" s="27"/>
      <c r="G391" s="110" t="str">
        <f t="shared" si="39"/>
        <v/>
      </c>
      <c r="H391" s="28"/>
      <c r="I391" s="28"/>
      <c r="J391" s="96" t="str">
        <f t="shared" si="40"/>
        <v/>
      </c>
      <c r="K391" s="96" t="str">
        <f t="shared" si="41"/>
        <v/>
      </c>
    </row>
    <row r="392" spans="1:11" x14ac:dyDescent="0.25">
      <c r="A392" s="16">
        <v>121</v>
      </c>
      <c r="B392" s="64" t="str">
        <f>+IF('B - DATOS CONTRATO GESTIÓN'!B158="","",'B - DATOS CONTRATO GESTIÓN'!B158)</f>
        <v/>
      </c>
      <c r="C392" s="64" t="str">
        <f>+IF('B - DATOS CONTRATO GESTIÓN'!C158="","",'B - DATOS CONTRATO GESTIÓN'!C158)</f>
        <v/>
      </c>
      <c r="D392" s="67" t="str">
        <f t="shared" si="38"/>
        <v/>
      </c>
      <c r="E392" s="27"/>
      <c r="F392" s="27"/>
      <c r="G392" s="110" t="str">
        <f t="shared" si="39"/>
        <v/>
      </c>
      <c r="H392" s="28"/>
      <c r="I392" s="28"/>
      <c r="J392" s="96" t="str">
        <f t="shared" si="40"/>
        <v/>
      </c>
      <c r="K392" s="96" t="str">
        <f t="shared" si="41"/>
        <v/>
      </c>
    </row>
    <row r="393" spans="1:11" x14ac:dyDescent="0.25">
      <c r="A393" s="16">
        <v>122</v>
      </c>
      <c r="B393" s="64" t="str">
        <f>+IF('B - DATOS CONTRATO GESTIÓN'!B159="","",'B - DATOS CONTRATO GESTIÓN'!B159)</f>
        <v/>
      </c>
      <c r="C393" s="64" t="str">
        <f>+IF('B - DATOS CONTRATO GESTIÓN'!C159="","",'B - DATOS CONTRATO GESTIÓN'!C159)</f>
        <v/>
      </c>
      <c r="D393" s="67" t="str">
        <f t="shared" si="38"/>
        <v/>
      </c>
      <c r="E393" s="27"/>
      <c r="F393" s="27"/>
      <c r="G393" s="110" t="str">
        <f t="shared" si="39"/>
        <v/>
      </c>
      <c r="H393" s="28"/>
      <c r="I393" s="28"/>
      <c r="J393" s="96" t="str">
        <f t="shared" si="40"/>
        <v/>
      </c>
      <c r="K393" s="96" t="str">
        <f t="shared" si="41"/>
        <v/>
      </c>
    </row>
    <row r="394" spans="1:11" x14ac:dyDescent="0.25">
      <c r="A394" s="16">
        <v>123</v>
      </c>
      <c r="B394" s="64" t="str">
        <f>+IF('B - DATOS CONTRATO GESTIÓN'!B160="","",'B - DATOS CONTRATO GESTIÓN'!B160)</f>
        <v/>
      </c>
      <c r="C394" s="64" t="str">
        <f>+IF('B - DATOS CONTRATO GESTIÓN'!C160="","",'B - DATOS CONTRATO GESTIÓN'!C160)</f>
        <v/>
      </c>
      <c r="D394" s="67" t="str">
        <f t="shared" si="38"/>
        <v/>
      </c>
      <c r="E394" s="27"/>
      <c r="F394" s="27"/>
      <c r="G394" s="110" t="str">
        <f t="shared" si="39"/>
        <v/>
      </c>
      <c r="H394" s="28"/>
      <c r="I394" s="28"/>
      <c r="J394" s="96" t="str">
        <f t="shared" si="40"/>
        <v/>
      </c>
      <c r="K394" s="96" t="str">
        <f t="shared" si="41"/>
        <v/>
      </c>
    </row>
    <row r="395" spans="1:11" x14ac:dyDescent="0.25">
      <c r="A395" s="16">
        <v>124</v>
      </c>
      <c r="B395" s="64" t="str">
        <f>+IF('B - DATOS CONTRATO GESTIÓN'!B161="","",'B - DATOS CONTRATO GESTIÓN'!B161)</f>
        <v/>
      </c>
      <c r="C395" s="64" t="str">
        <f>+IF('B - DATOS CONTRATO GESTIÓN'!C161="","",'B - DATOS CONTRATO GESTIÓN'!C161)</f>
        <v/>
      </c>
      <c r="D395" s="67" t="str">
        <f t="shared" si="38"/>
        <v/>
      </c>
      <c r="E395" s="27"/>
      <c r="F395" s="27"/>
      <c r="G395" s="110" t="str">
        <f t="shared" si="39"/>
        <v/>
      </c>
      <c r="H395" s="28"/>
      <c r="I395" s="28"/>
      <c r="J395" s="96" t="str">
        <f t="shared" si="40"/>
        <v/>
      </c>
      <c r="K395" s="96" t="str">
        <f t="shared" si="41"/>
        <v/>
      </c>
    </row>
    <row r="396" spans="1:11" x14ac:dyDescent="0.25">
      <c r="A396" s="16">
        <v>125</v>
      </c>
      <c r="B396" s="64" t="str">
        <f>+IF('B - DATOS CONTRATO GESTIÓN'!B162="","",'B - DATOS CONTRATO GESTIÓN'!B162)</f>
        <v/>
      </c>
      <c r="C396" s="64" t="str">
        <f>+IF('B - DATOS CONTRATO GESTIÓN'!C162="","",'B - DATOS CONTRATO GESTIÓN'!C162)</f>
        <v/>
      </c>
      <c r="D396" s="67" t="str">
        <f t="shared" si="38"/>
        <v/>
      </c>
      <c r="E396" s="27"/>
      <c r="F396" s="27"/>
      <c r="G396" s="110" t="str">
        <f t="shared" si="39"/>
        <v/>
      </c>
      <c r="H396" s="28"/>
      <c r="I396" s="28"/>
      <c r="J396" s="96" t="str">
        <f t="shared" si="40"/>
        <v/>
      </c>
      <c r="K396" s="96" t="str">
        <f t="shared" si="41"/>
        <v/>
      </c>
    </row>
    <row r="397" spans="1:11" x14ac:dyDescent="0.25">
      <c r="A397" s="16">
        <v>126</v>
      </c>
      <c r="B397" s="64" t="str">
        <f>+IF('B - DATOS CONTRATO GESTIÓN'!B163="","",'B - DATOS CONTRATO GESTIÓN'!B163)</f>
        <v/>
      </c>
      <c r="C397" s="64" t="str">
        <f>+IF('B - DATOS CONTRATO GESTIÓN'!C163="","",'B - DATOS CONTRATO GESTIÓN'!C163)</f>
        <v/>
      </c>
      <c r="D397" s="67" t="str">
        <f t="shared" si="38"/>
        <v/>
      </c>
      <c r="E397" s="27"/>
      <c r="F397" s="27"/>
      <c r="G397" s="110" t="str">
        <f t="shared" si="39"/>
        <v/>
      </c>
      <c r="H397" s="28"/>
      <c r="I397" s="28"/>
      <c r="J397" s="96" t="str">
        <f t="shared" si="40"/>
        <v/>
      </c>
      <c r="K397" s="96" t="str">
        <f t="shared" si="41"/>
        <v/>
      </c>
    </row>
    <row r="398" spans="1:11" x14ac:dyDescent="0.25">
      <c r="A398" s="16">
        <v>127</v>
      </c>
      <c r="B398" s="64" t="str">
        <f>+IF('B - DATOS CONTRATO GESTIÓN'!B164="","",'B - DATOS CONTRATO GESTIÓN'!B164)</f>
        <v/>
      </c>
      <c r="C398" s="64" t="str">
        <f>+IF('B - DATOS CONTRATO GESTIÓN'!C164="","",'B - DATOS CONTRATO GESTIÓN'!C164)</f>
        <v/>
      </c>
      <c r="D398" s="67" t="str">
        <f t="shared" si="38"/>
        <v/>
      </c>
      <c r="E398" s="27"/>
      <c r="F398" s="27"/>
      <c r="G398" s="110" t="str">
        <f t="shared" si="39"/>
        <v/>
      </c>
      <c r="H398" s="28"/>
      <c r="I398" s="28"/>
      <c r="J398" s="96" t="str">
        <f t="shared" si="40"/>
        <v/>
      </c>
      <c r="K398" s="96" t="str">
        <f t="shared" si="41"/>
        <v/>
      </c>
    </row>
    <row r="399" spans="1:11" x14ac:dyDescent="0.25">
      <c r="A399" s="16">
        <v>128</v>
      </c>
      <c r="B399" s="64" t="str">
        <f>+IF('B - DATOS CONTRATO GESTIÓN'!B165="","",'B - DATOS CONTRATO GESTIÓN'!B165)</f>
        <v/>
      </c>
      <c r="C399" s="64" t="str">
        <f>+IF('B - DATOS CONTRATO GESTIÓN'!C165="","",'B - DATOS CONTRATO GESTIÓN'!C165)</f>
        <v/>
      </c>
      <c r="D399" s="67" t="str">
        <f t="shared" si="38"/>
        <v/>
      </c>
      <c r="E399" s="27"/>
      <c r="F399" s="27"/>
      <c r="G399" s="110" t="str">
        <f t="shared" si="39"/>
        <v/>
      </c>
      <c r="H399" s="28"/>
      <c r="I399" s="28"/>
      <c r="J399" s="96" t="str">
        <f t="shared" si="40"/>
        <v/>
      </c>
      <c r="K399" s="96" t="str">
        <f t="shared" si="41"/>
        <v/>
      </c>
    </row>
    <row r="400" spans="1:11" x14ac:dyDescent="0.25">
      <c r="A400" s="16">
        <v>129</v>
      </c>
      <c r="B400" s="64" t="str">
        <f>+IF('B - DATOS CONTRATO GESTIÓN'!B166="","",'B - DATOS CONTRATO GESTIÓN'!B166)</f>
        <v/>
      </c>
      <c r="C400" s="64" t="str">
        <f>+IF('B - DATOS CONTRATO GESTIÓN'!C166="","",'B - DATOS CONTRATO GESTIÓN'!C166)</f>
        <v/>
      </c>
      <c r="D400" s="67" t="str">
        <f t="shared" si="38"/>
        <v/>
      </c>
      <c r="E400" s="27"/>
      <c r="F400" s="27"/>
      <c r="G400" s="110" t="str">
        <f t="shared" si="39"/>
        <v/>
      </c>
      <c r="H400" s="28"/>
      <c r="I400" s="28"/>
      <c r="J400" s="96" t="str">
        <f t="shared" si="40"/>
        <v/>
      </c>
      <c r="K400" s="96" t="str">
        <f t="shared" ref="K400:K431" si="42">+IF(B400="","",J400/F400)</f>
        <v/>
      </c>
    </row>
    <row r="401" spans="1:11" x14ac:dyDescent="0.25">
      <c r="A401" s="16">
        <v>130</v>
      </c>
      <c r="B401" s="64" t="str">
        <f>+IF('B - DATOS CONTRATO GESTIÓN'!B167="","",'B - DATOS CONTRATO GESTIÓN'!B167)</f>
        <v/>
      </c>
      <c r="C401" s="64" t="str">
        <f>+IF('B - DATOS CONTRATO GESTIÓN'!C167="","",'B - DATOS CONTRATO GESTIÓN'!C167)</f>
        <v/>
      </c>
      <c r="D401" s="67" t="str">
        <f t="shared" ref="D401:D464" si="43">+IF(B401="","",K1021)</f>
        <v/>
      </c>
      <c r="E401" s="27"/>
      <c r="F401" s="27"/>
      <c r="G401" s="110" t="str">
        <f t="shared" ref="G401:G464" si="44">+IF(B401="","",F401/E401)</f>
        <v/>
      </c>
      <c r="H401" s="28"/>
      <c r="I401" s="28"/>
      <c r="J401" s="96" t="str">
        <f t="shared" ref="J401:J464" si="45">+IF(B401="","",(H401+I401)*G401)</f>
        <v/>
      </c>
      <c r="K401" s="96" t="str">
        <f t="shared" si="42"/>
        <v/>
      </c>
    </row>
    <row r="402" spans="1:11" x14ac:dyDescent="0.25">
      <c r="A402" s="16">
        <v>131</v>
      </c>
      <c r="B402" s="64" t="str">
        <f>+IF('B - DATOS CONTRATO GESTIÓN'!B168="","",'B - DATOS CONTRATO GESTIÓN'!B168)</f>
        <v/>
      </c>
      <c r="C402" s="64" t="str">
        <f>+IF('B - DATOS CONTRATO GESTIÓN'!C168="","",'B - DATOS CONTRATO GESTIÓN'!C168)</f>
        <v/>
      </c>
      <c r="D402" s="67" t="str">
        <f t="shared" si="43"/>
        <v/>
      </c>
      <c r="E402" s="27"/>
      <c r="F402" s="27"/>
      <c r="G402" s="110" t="str">
        <f t="shared" si="44"/>
        <v/>
      </c>
      <c r="H402" s="28"/>
      <c r="I402" s="28"/>
      <c r="J402" s="96" t="str">
        <f t="shared" si="45"/>
        <v/>
      </c>
      <c r="K402" s="96" t="str">
        <f t="shared" si="42"/>
        <v/>
      </c>
    </row>
    <row r="403" spans="1:11" x14ac:dyDescent="0.25">
      <c r="A403" s="16">
        <v>132</v>
      </c>
      <c r="B403" s="64" t="str">
        <f>+IF('B - DATOS CONTRATO GESTIÓN'!B169="","",'B - DATOS CONTRATO GESTIÓN'!B169)</f>
        <v/>
      </c>
      <c r="C403" s="64" t="str">
        <f>+IF('B - DATOS CONTRATO GESTIÓN'!C169="","",'B - DATOS CONTRATO GESTIÓN'!C169)</f>
        <v/>
      </c>
      <c r="D403" s="67" t="str">
        <f t="shared" si="43"/>
        <v/>
      </c>
      <c r="E403" s="27"/>
      <c r="F403" s="27"/>
      <c r="G403" s="110" t="str">
        <f t="shared" si="44"/>
        <v/>
      </c>
      <c r="H403" s="28"/>
      <c r="I403" s="28"/>
      <c r="J403" s="96" t="str">
        <f t="shared" si="45"/>
        <v/>
      </c>
      <c r="K403" s="96" t="str">
        <f t="shared" si="42"/>
        <v/>
      </c>
    </row>
    <row r="404" spans="1:11" x14ac:dyDescent="0.25">
      <c r="A404" s="16">
        <v>133</v>
      </c>
      <c r="B404" s="64" t="str">
        <f>+IF('B - DATOS CONTRATO GESTIÓN'!B170="","",'B - DATOS CONTRATO GESTIÓN'!B170)</f>
        <v/>
      </c>
      <c r="C404" s="64" t="str">
        <f>+IF('B - DATOS CONTRATO GESTIÓN'!C170="","",'B - DATOS CONTRATO GESTIÓN'!C170)</f>
        <v/>
      </c>
      <c r="D404" s="67" t="str">
        <f t="shared" si="43"/>
        <v/>
      </c>
      <c r="E404" s="27"/>
      <c r="F404" s="27"/>
      <c r="G404" s="110" t="str">
        <f t="shared" si="44"/>
        <v/>
      </c>
      <c r="H404" s="28"/>
      <c r="I404" s="28"/>
      <c r="J404" s="96" t="str">
        <f t="shared" si="45"/>
        <v/>
      </c>
      <c r="K404" s="96" t="str">
        <f t="shared" si="42"/>
        <v/>
      </c>
    </row>
    <row r="405" spans="1:11" x14ac:dyDescent="0.25">
      <c r="A405" s="16">
        <v>134</v>
      </c>
      <c r="B405" s="64" t="str">
        <f>+IF('B - DATOS CONTRATO GESTIÓN'!B171="","",'B - DATOS CONTRATO GESTIÓN'!B171)</f>
        <v/>
      </c>
      <c r="C405" s="64" t="str">
        <f>+IF('B - DATOS CONTRATO GESTIÓN'!C171="","",'B - DATOS CONTRATO GESTIÓN'!C171)</f>
        <v/>
      </c>
      <c r="D405" s="67" t="str">
        <f t="shared" si="43"/>
        <v/>
      </c>
      <c r="E405" s="27"/>
      <c r="F405" s="27"/>
      <c r="G405" s="110" t="str">
        <f t="shared" si="44"/>
        <v/>
      </c>
      <c r="H405" s="28"/>
      <c r="I405" s="28"/>
      <c r="J405" s="96" t="str">
        <f t="shared" si="45"/>
        <v/>
      </c>
      <c r="K405" s="96" t="str">
        <f t="shared" si="42"/>
        <v/>
      </c>
    </row>
    <row r="406" spans="1:11" x14ac:dyDescent="0.25">
      <c r="A406" s="16">
        <v>135</v>
      </c>
      <c r="B406" s="64" t="str">
        <f>+IF('B - DATOS CONTRATO GESTIÓN'!B172="","",'B - DATOS CONTRATO GESTIÓN'!B172)</f>
        <v/>
      </c>
      <c r="C406" s="64" t="str">
        <f>+IF('B - DATOS CONTRATO GESTIÓN'!C172="","",'B - DATOS CONTRATO GESTIÓN'!C172)</f>
        <v/>
      </c>
      <c r="D406" s="67" t="str">
        <f t="shared" si="43"/>
        <v/>
      </c>
      <c r="E406" s="27"/>
      <c r="F406" s="27"/>
      <c r="G406" s="110" t="str">
        <f t="shared" si="44"/>
        <v/>
      </c>
      <c r="H406" s="28"/>
      <c r="I406" s="28"/>
      <c r="J406" s="96" t="str">
        <f t="shared" si="45"/>
        <v/>
      </c>
      <c r="K406" s="96" t="str">
        <f t="shared" si="42"/>
        <v/>
      </c>
    </row>
    <row r="407" spans="1:11" x14ac:dyDescent="0.25">
      <c r="A407" s="16">
        <v>136</v>
      </c>
      <c r="B407" s="64" t="str">
        <f>+IF('B - DATOS CONTRATO GESTIÓN'!B173="","",'B - DATOS CONTRATO GESTIÓN'!B173)</f>
        <v/>
      </c>
      <c r="C407" s="64" t="str">
        <f>+IF('B - DATOS CONTRATO GESTIÓN'!C173="","",'B - DATOS CONTRATO GESTIÓN'!C173)</f>
        <v/>
      </c>
      <c r="D407" s="67" t="str">
        <f t="shared" si="43"/>
        <v/>
      </c>
      <c r="E407" s="27"/>
      <c r="F407" s="27"/>
      <c r="G407" s="110" t="str">
        <f t="shared" si="44"/>
        <v/>
      </c>
      <c r="H407" s="28"/>
      <c r="I407" s="28"/>
      <c r="J407" s="96" t="str">
        <f t="shared" si="45"/>
        <v/>
      </c>
      <c r="K407" s="96" t="str">
        <f t="shared" si="42"/>
        <v/>
      </c>
    </row>
    <row r="408" spans="1:11" x14ac:dyDescent="0.25">
      <c r="A408" s="16">
        <v>137</v>
      </c>
      <c r="B408" s="64" t="str">
        <f>+IF('B - DATOS CONTRATO GESTIÓN'!B174="","",'B - DATOS CONTRATO GESTIÓN'!B174)</f>
        <v/>
      </c>
      <c r="C408" s="64" t="str">
        <f>+IF('B - DATOS CONTRATO GESTIÓN'!C174="","",'B - DATOS CONTRATO GESTIÓN'!C174)</f>
        <v/>
      </c>
      <c r="D408" s="67" t="str">
        <f t="shared" si="43"/>
        <v/>
      </c>
      <c r="E408" s="27"/>
      <c r="F408" s="27"/>
      <c r="G408" s="110" t="str">
        <f t="shared" si="44"/>
        <v/>
      </c>
      <c r="H408" s="28"/>
      <c r="I408" s="28"/>
      <c r="J408" s="96" t="str">
        <f t="shared" si="45"/>
        <v/>
      </c>
      <c r="K408" s="96" t="str">
        <f t="shared" si="42"/>
        <v/>
      </c>
    </row>
    <row r="409" spans="1:11" x14ac:dyDescent="0.25">
      <c r="A409" s="16">
        <v>138</v>
      </c>
      <c r="B409" s="64" t="str">
        <f>+IF('B - DATOS CONTRATO GESTIÓN'!B175="","",'B - DATOS CONTRATO GESTIÓN'!B175)</f>
        <v/>
      </c>
      <c r="C409" s="64" t="str">
        <f>+IF('B - DATOS CONTRATO GESTIÓN'!C175="","",'B - DATOS CONTRATO GESTIÓN'!C175)</f>
        <v/>
      </c>
      <c r="D409" s="67" t="str">
        <f t="shared" si="43"/>
        <v/>
      </c>
      <c r="E409" s="27"/>
      <c r="F409" s="27"/>
      <c r="G409" s="110" t="str">
        <f t="shared" si="44"/>
        <v/>
      </c>
      <c r="H409" s="28"/>
      <c r="I409" s="28"/>
      <c r="J409" s="96" t="str">
        <f t="shared" si="45"/>
        <v/>
      </c>
      <c r="K409" s="96" t="str">
        <f t="shared" si="42"/>
        <v/>
      </c>
    </row>
    <row r="410" spans="1:11" x14ac:dyDescent="0.25">
      <c r="A410" s="16">
        <v>139</v>
      </c>
      <c r="B410" s="64" t="str">
        <f>+IF('B - DATOS CONTRATO GESTIÓN'!B176="","",'B - DATOS CONTRATO GESTIÓN'!B176)</f>
        <v/>
      </c>
      <c r="C410" s="64" t="str">
        <f>+IF('B - DATOS CONTRATO GESTIÓN'!C176="","",'B - DATOS CONTRATO GESTIÓN'!C176)</f>
        <v/>
      </c>
      <c r="D410" s="67" t="str">
        <f t="shared" si="43"/>
        <v/>
      </c>
      <c r="E410" s="27"/>
      <c r="F410" s="27"/>
      <c r="G410" s="110" t="str">
        <f t="shared" si="44"/>
        <v/>
      </c>
      <c r="H410" s="28"/>
      <c r="I410" s="28"/>
      <c r="J410" s="96" t="str">
        <f t="shared" si="45"/>
        <v/>
      </c>
      <c r="K410" s="96" t="str">
        <f t="shared" si="42"/>
        <v/>
      </c>
    </row>
    <row r="411" spans="1:11" x14ac:dyDescent="0.25">
      <c r="A411" s="16">
        <v>140</v>
      </c>
      <c r="B411" s="64" t="str">
        <f>+IF('B - DATOS CONTRATO GESTIÓN'!B177="","",'B - DATOS CONTRATO GESTIÓN'!B177)</f>
        <v/>
      </c>
      <c r="C411" s="64" t="str">
        <f>+IF('B - DATOS CONTRATO GESTIÓN'!C177="","",'B - DATOS CONTRATO GESTIÓN'!C177)</f>
        <v/>
      </c>
      <c r="D411" s="67" t="str">
        <f t="shared" si="43"/>
        <v/>
      </c>
      <c r="E411" s="27"/>
      <c r="F411" s="27"/>
      <c r="G411" s="110" t="str">
        <f t="shared" si="44"/>
        <v/>
      </c>
      <c r="H411" s="28"/>
      <c r="I411" s="28"/>
      <c r="J411" s="96" t="str">
        <f t="shared" si="45"/>
        <v/>
      </c>
      <c r="K411" s="96" t="str">
        <f t="shared" si="42"/>
        <v/>
      </c>
    </row>
    <row r="412" spans="1:11" x14ac:dyDescent="0.25">
      <c r="A412" s="16">
        <v>141</v>
      </c>
      <c r="B412" s="64" t="str">
        <f>+IF('B - DATOS CONTRATO GESTIÓN'!B178="","",'B - DATOS CONTRATO GESTIÓN'!B178)</f>
        <v/>
      </c>
      <c r="C412" s="64" t="str">
        <f>+IF('B - DATOS CONTRATO GESTIÓN'!C178="","",'B - DATOS CONTRATO GESTIÓN'!C178)</f>
        <v/>
      </c>
      <c r="D412" s="67" t="str">
        <f t="shared" si="43"/>
        <v/>
      </c>
      <c r="E412" s="27"/>
      <c r="F412" s="27"/>
      <c r="G412" s="110" t="str">
        <f t="shared" si="44"/>
        <v/>
      </c>
      <c r="H412" s="28"/>
      <c r="I412" s="28"/>
      <c r="J412" s="96" t="str">
        <f t="shared" si="45"/>
        <v/>
      </c>
      <c r="K412" s="96" t="str">
        <f t="shared" si="42"/>
        <v/>
      </c>
    </row>
    <row r="413" spans="1:11" x14ac:dyDescent="0.25">
      <c r="A413" s="16">
        <v>142</v>
      </c>
      <c r="B413" s="64" t="str">
        <f>+IF('B - DATOS CONTRATO GESTIÓN'!B179="","",'B - DATOS CONTRATO GESTIÓN'!B179)</f>
        <v/>
      </c>
      <c r="C413" s="64" t="str">
        <f>+IF('B - DATOS CONTRATO GESTIÓN'!C179="","",'B - DATOS CONTRATO GESTIÓN'!C179)</f>
        <v/>
      </c>
      <c r="D413" s="67" t="str">
        <f t="shared" si="43"/>
        <v/>
      </c>
      <c r="E413" s="27"/>
      <c r="F413" s="27"/>
      <c r="G413" s="110" t="str">
        <f t="shared" si="44"/>
        <v/>
      </c>
      <c r="H413" s="28"/>
      <c r="I413" s="28"/>
      <c r="J413" s="96" t="str">
        <f t="shared" si="45"/>
        <v/>
      </c>
      <c r="K413" s="96" t="str">
        <f t="shared" si="42"/>
        <v/>
      </c>
    </row>
    <row r="414" spans="1:11" x14ac:dyDescent="0.25">
      <c r="A414" s="16">
        <v>143</v>
      </c>
      <c r="B414" s="64" t="str">
        <f>+IF('B - DATOS CONTRATO GESTIÓN'!B180="","",'B - DATOS CONTRATO GESTIÓN'!B180)</f>
        <v/>
      </c>
      <c r="C414" s="64" t="str">
        <f>+IF('B - DATOS CONTRATO GESTIÓN'!C180="","",'B - DATOS CONTRATO GESTIÓN'!C180)</f>
        <v/>
      </c>
      <c r="D414" s="67" t="str">
        <f t="shared" si="43"/>
        <v/>
      </c>
      <c r="E414" s="27"/>
      <c r="F414" s="27"/>
      <c r="G414" s="110" t="str">
        <f t="shared" si="44"/>
        <v/>
      </c>
      <c r="H414" s="28"/>
      <c r="I414" s="28"/>
      <c r="J414" s="96" t="str">
        <f t="shared" si="45"/>
        <v/>
      </c>
      <c r="K414" s="96" t="str">
        <f t="shared" si="42"/>
        <v/>
      </c>
    </row>
    <row r="415" spans="1:11" x14ac:dyDescent="0.25">
      <c r="A415" s="16">
        <v>144</v>
      </c>
      <c r="B415" s="64" t="str">
        <f>+IF('B - DATOS CONTRATO GESTIÓN'!B181="","",'B - DATOS CONTRATO GESTIÓN'!B181)</f>
        <v/>
      </c>
      <c r="C415" s="64" t="str">
        <f>+IF('B - DATOS CONTRATO GESTIÓN'!C181="","",'B - DATOS CONTRATO GESTIÓN'!C181)</f>
        <v/>
      </c>
      <c r="D415" s="67" t="str">
        <f t="shared" si="43"/>
        <v/>
      </c>
      <c r="E415" s="27"/>
      <c r="F415" s="27"/>
      <c r="G415" s="110" t="str">
        <f t="shared" si="44"/>
        <v/>
      </c>
      <c r="H415" s="28"/>
      <c r="I415" s="28"/>
      <c r="J415" s="96" t="str">
        <f t="shared" si="45"/>
        <v/>
      </c>
      <c r="K415" s="96" t="str">
        <f t="shared" si="42"/>
        <v/>
      </c>
    </row>
    <row r="416" spans="1:11" x14ac:dyDescent="0.25">
      <c r="A416" s="16">
        <v>145</v>
      </c>
      <c r="B416" s="64" t="str">
        <f>+IF('B - DATOS CONTRATO GESTIÓN'!B182="","",'B - DATOS CONTRATO GESTIÓN'!B182)</f>
        <v/>
      </c>
      <c r="C416" s="64" t="str">
        <f>+IF('B - DATOS CONTRATO GESTIÓN'!C182="","",'B - DATOS CONTRATO GESTIÓN'!C182)</f>
        <v/>
      </c>
      <c r="D416" s="67" t="str">
        <f t="shared" si="43"/>
        <v/>
      </c>
      <c r="E416" s="27"/>
      <c r="F416" s="27"/>
      <c r="G416" s="110" t="str">
        <f t="shared" si="44"/>
        <v/>
      </c>
      <c r="H416" s="28"/>
      <c r="I416" s="28"/>
      <c r="J416" s="96" t="str">
        <f t="shared" si="45"/>
        <v/>
      </c>
      <c r="K416" s="96" t="str">
        <f t="shared" si="42"/>
        <v/>
      </c>
    </row>
    <row r="417" spans="1:11" x14ac:dyDescent="0.25">
      <c r="A417" s="16">
        <v>146</v>
      </c>
      <c r="B417" s="64" t="str">
        <f>+IF('B - DATOS CONTRATO GESTIÓN'!B183="","",'B - DATOS CONTRATO GESTIÓN'!B183)</f>
        <v/>
      </c>
      <c r="C417" s="64" t="str">
        <f>+IF('B - DATOS CONTRATO GESTIÓN'!C183="","",'B - DATOS CONTRATO GESTIÓN'!C183)</f>
        <v/>
      </c>
      <c r="D417" s="67" t="str">
        <f t="shared" si="43"/>
        <v/>
      </c>
      <c r="E417" s="27"/>
      <c r="F417" s="27"/>
      <c r="G417" s="110" t="str">
        <f t="shared" si="44"/>
        <v/>
      </c>
      <c r="H417" s="28"/>
      <c r="I417" s="28"/>
      <c r="J417" s="96" t="str">
        <f t="shared" si="45"/>
        <v/>
      </c>
      <c r="K417" s="96" t="str">
        <f t="shared" si="42"/>
        <v/>
      </c>
    </row>
    <row r="418" spans="1:11" x14ac:dyDescent="0.25">
      <c r="A418" s="16">
        <v>147</v>
      </c>
      <c r="B418" s="64" t="str">
        <f>+IF('B - DATOS CONTRATO GESTIÓN'!B184="","",'B - DATOS CONTRATO GESTIÓN'!B184)</f>
        <v/>
      </c>
      <c r="C418" s="64" t="str">
        <f>+IF('B - DATOS CONTRATO GESTIÓN'!C184="","",'B - DATOS CONTRATO GESTIÓN'!C184)</f>
        <v/>
      </c>
      <c r="D418" s="67" t="str">
        <f t="shared" si="43"/>
        <v/>
      </c>
      <c r="E418" s="27"/>
      <c r="F418" s="27"/>
      <c r="G418" s="110" t="str">
        <f t="shared" si="44"/>
        <v/>
      </c>
      <c r="H418" s="28"/>
      <c r="I418" s="28"/>
      <c r="J418" s="96" t="str">
        <f t="shared" si="45"/>
        <v/>
      </c>
      <c r="K418" s="96" t="str">
        <f t="shared" si="42"/>
        <v/>
      </c>
    </row>
    <row r="419" spans="1:11" x14ac:dyDescent="0.25">
      <c r="A419" s="16">
        <v>148</v>
      </c>
      <c r="B419" s="64" t="str">
        <f>+IF('B - DATOS CONTRATO GESTIÓN'!B185="","",'B - DATOS CONTRATO GESTIÓN'!B185)</f>
        <v/>
      </c>
      <c r="C419" s="64" t="str">
        <f>+IF('B - DATOS CONTRATO GESTIÓN'!C185="","",'B - DATOS CONTRATO GESTIÓN'!C185)</f>
        <v/>
      </c>
      <c r="D419" s="67" t="str">
        <f t="shared" si="43"/>
        <v/>
      </c>
      <c r="E419" s="27"/>
      <c r="F419" s="27"/>
      <c r="G419" s="110" t="str">
        <f t="shared" si="44"/>
        <v/>
      </c>
      <c r="H419" s="28"/>
      <c r="I419" s="28"/>
      <c r="J419" s="96" t="str">
        <f t="shared" si="45"/>
        <v/>
      </c>
      <c r="K419" s="96" t="str">
        <f t="shared" si="42"/>
        <v/>
      </c>
    </row>
    <row r="420" spans="1:11" x14ac:dyDescent="0.25">
      <c r="A420" s="16">
        <v>149</v>
      </c>
      <c r="B420" s="64" t="str">
        <f>+IF('B - DATOS CONTRATO GESTIÓN'!B186="","",'B - DATOS CONTRATO GESTIÓN'!B186)</f>
        <v/>
      </c>
      <c r="C420" s="64" t="str">
        <f>+IF('B - DATOS CONTRATO GESTIÓN'!C186="","",'B - DATOS CONTRATO GESTIÓN'!C186)</f>
        <v/>
      </c>
      <c r="D420" s="67" t="str">
        <f t="shared" si="43"/>
        <v/>
      </c>
      <c r="E420" s="27"/>
      <c r="F420" s="27"/>
      <c r="G420" s="110" t="str">
        <f t="shared" si="44"/>
        <v/>
      </c>
      <c r="H420" s="28"/>
      <c r="I420" s="28"/>
      <c r="J420" s="96" t="str">
        <f t="shared" si="45"/>
        <v/>
      </c>
      <c r="K420" s="96" t="str">
        <f t="shared" si="42"/>
        <v/>
      </c>
    </row>
    <row r="421" spans="1:11" x14ac:dyDescent="0.25">
      <c r="A421" s="16">
        <v>150</v>
      </c>
      <c r="B421" s="64" t="str">
        <f>+IF('B - DATOS CONTRATO GESTIÓN'!B187="","",'B - DATOS CONTRATO GESTIÓN'!B187)</f>
        <v/>
      </c>
      <c r="C421" s="64" t="str">
        <f>+IF('B - DATOS CONTRATO GESTIÓN'!C187="","",'B - DATOS CONTRATO GESTIÓN'!C187)</f>
        <v/>
      </c>
      <c r="D421" s="67" t="str">
        <f t="shared" si="43"/>
        <v/>
      </c>
      <c r="E421" s="27"/>
      <c r="F421" s="27"/>
      <c r="G421" s="110" t="str">
        <f t="shared" si="44"/>
        <v/>
      </c>
      <c r="H421" s="28"/>
      <c r="I421" s="28"/>
      <c r="J421" s="96" t="str">
        <f t="shared" si="45"/>
        <v/>
      </c>
      <c r="K421" s="96" t="str">
        <f t="shared" si="42"/>
        <v/>
      </c>
    </row>
    <row r="422" spans="1:11" x14ac:dyDescent="0.25">
      <c r="A422" s="16">
        <v>151</v>
      </c>
      <c r="B422" s="64" t="str">
        <f>+IF('B - DATOS CONTRATO GESTIÓN'!B188="","",'B - DATOS CONTRATO GESTIÓN'!B188)</f>
        <v/>
      </c>
      <c r="C422" s="64" t="str">
        <f>+IF('B - DATOS CONTRATO GESTIÓN'!C188="","",'B - DATOS CONTRATO GESTIÓN'!C188)</f>
        <v/>
      </c>
      <c r="D422" s="67" t="str">
        <f t="shared" si="43"/>
        <v/>
      </c>
      <c r="E422" s="27"/>
      <c r="F422" s="27"/>
      <c r="G422" s="110" t="str">
        <f t="shared" si="44"/>
        <v/>
      </c>
      <c r="H422" s="28"/>
      <c r="I422" s="28"/>
      <c r="J422" s="96" t="str">
        <f t="shared" si="45"/>
        <v/>
      </c>
      <c r="K422" s="96" t="str">
        <f t="shared" si="42"/>
        <v/>
      </c>
    </row>
    <row r="423" spans="1:11" x14ac:dyDescent="0.25">
      <c r="A423" s="16">
        <v>152</v>
      </c>
      <c r="B423" s="64" t="str">
        <f>+IF('B - DATOS CONTRATO GESTIÓN'!B189="","",'B - DATOS CONTRATO GESTIÓN'!B189)</f>
        <v/>
      </c>
      <c r="C423" s="64" t="str">
        <f>+IF('B - DATOS CONTRATO GESTIÓN'!C189="","",'B - DATOS CONTRATO GESTIÓN'!C189)</f>
        <v/>
      </c>
      <c r="D423" s="67" t="str">
        <f t="shared" si="43"/>
        <v/>
      </c>
      <c r="E423" s="27"/>
      <c r="F423" s="27"/>
      <c r="G423" s="110" t="str">
        <f t="shared" si="44"/>
        <v/>
      </c>
      <c r="H423" s="28"/>
      <c r="I423" s="28"/>
      <c r="J423" s="96" t="str">
        <f t="shared" si="45"/>
        <v/>
      </c>
      <c r="K423" s="96" t="str">
        <f t="shared" si="42"/>
        <v/>
      </c>
    </row>
    <row r="424" spans="1:11" x14ac:dyDescent="0.25">
      <c r="A424" s="16">
        <v>153</v>
      </c>
      <c r="B424" s="64" t="str">
        <f>+IF('B - DATOS CONTRATO GESTIÓN'!B190="","",'B - DATOS CONTRATO GESTIÓN'!B190)</f>
        <v/>
      </c>
      <c r="C424" s="64" t="str">
        <f>+IF('B - DATOS CONTRATO GESTIÓN'!C190="","",'B - DATOS CONTRATO GESTIÓN'!C190)</f>
        <v/>
      </c>
      <c r="D424" s="67" t="str">
        <f t="shared" si="43"/>
        <v/>
      </c>
      <c r="E424" s="27"/>
      <c r="F424" s="27"/>
      <c r="G424" s="110" t="str">
        <f t="shared" si="44"/>
        <v/>
      </c>
      <c r="H424" s="28"/>
      <c r="I424" s="28"/>
      <c r="J424" s="96" t="str">
        <f t="shared" si="45"/>
        <v/>
      </c>
      <c r="K424" s="96" t="str">
        <f t="shared" si="42"/>
        <v/>
      </c>
    </row>
    <row r="425" spans="1:11" x14ac:dyDescent="0.25">
      <c r="A425" s="16">
        <v>154</v>
      </c>
      <c r="B425" s="64" t="str">
        <f>+IF('B - DATOS CONTRATO GESTIÓN'!B191="","",'B - DATOS CONTRATO GESTIÓN'!B191)</f>
        <v/>
      </c>
      <c r="C425" s="64" t="str">
        <f>+IF('B - DATOS CONTRATO GESTIÓN'!C191="","",'B - DATOS CONTRATO GESTIÓN'!C191)</f>
        <v/>
      </c>
      <c r="D425" s="67" t="str">
        <f t="shared" si="43"/>
        <v/>
      </c>
      <c r="E425" s="27"/>
      <c r="F425" s="27"/>
      <c r="G425" s="110" t="str">
        <f t="shared" si="44"/>
        <v/>
      </c>
      <c r="H425" s="28"/>
      <c r="I425" s="28"/>
      <c r="J425" s="96" t="str">
        <f t="shared" si="45"/>
        <v/>
      </c>
      <c r="K425" s="96" t="str">
        <f t="shared" si="42"/>
        <v/>
      </c>
    </row>
    <row r="426" spans="1:11" x14ac:dyDescent="0.25">
      <c r="A426" s="16">
        <v>155</v>
      </c>
      <c r="B426" s="64" t="str">
        <f>+IF('B - DATOS CONTRATO GESTIÓN'!B192="","",'B - DATOS CONTRATO GESTIÓN'!B192)</f>
        <v/>
      </c>
      <c r="C426" s="64" t="str">
        <f>+IF('B - DATOS CONTRATO GESTIÓN'!C192="","",'B - DATOS CONTRATO GESTIÓN'!C192)</f>
        <v/>
      </c>
      <c r="D426" s="67" t="str">
        <f t="shared" si="43"/>
        <v/>
      </c>
      <c r="E426" s="27"/>
      <c r="F426" s="27"/>
      <c r="G426" s="110" t="str">
        <f t="shared" si="44"/>
        <v/>
      </c>
      <c r="H426" s="28"/>
      <c r="I426" s="28"/>
      <c r="J426" s="96" t="str">
        <f t="shared" si="45"/>
        <v/>
      </c>
      <c r="K426" s="96" t="str">
        <f t="shared" si="42"/>
        <v/>
      </c>
    </row>
    <row r="427" spans="1:11" x14ac:dyDescent="0.25">
      <c r="A427" s="16">
        <v>156</v>
      </c>
      <c r="B427" s="64" t="str">
        <f>+IF('B - DATOS CONTRATO GESTIÓN'!B193="","",'B - DATOS CONTRATO GESTIÓN'!B193)</f>
        <v/>
      </c>
      <c r="C427" s="64" t="str">
        <f>+IF('B - DATOS CONTRATO GESTIÓN'!C193="","",'B - DATOS CONTRATO GESTIÓN'!C193)</f>
        <v/>
      </c>
      <c r="D427" s="67" t="str">
        <f t="shared" si="43"/>
        <v/>
      </c>
      <c r="E427" s="27"/>
      <c r="F427" s="27"/>
      <c r="G427" s="110" t="str">
        <f t="shared" si="44"/>
        <v/>
      </c>
      <c r="H427" s="28"/>
      <c r="I427" s="28"/>
      <c r="J427" s="96" t="str">
        <f t="shared" si="45"/>
        <v/>
      </c>
      <c r="K427" s="96" t="str">
        <f t="shared" si="42"/>
        <v/>
      </c>
    </row>
    <row r="428" spans="1:11" x14ac:dyDescent="0.25">
      <c r="A428" s="16">
        <v>157</v>
      </c>
      <c r="B428" s="64" t="str">
        <f>+IF('B - DATOS CONTRATO GESTIÓN'!B194="","",'B - DATOS CONTRATO GESTIÓN'!B194)</f>
        <v/>
      </c>
      <c r="C428" s="64" t="str">
        <f>+IF('B - DATOS CONTRATO GESTIÓN'!C194="","",'B - DATOS CONTRATO GESTIÓN'!C194)</f>
        <v/>
      </c>
      <c r="D428" s="67" t="str">
        <f t="shared" si="43"/>
        <v/>
      </c>
      <c r="E428" s="27"/>
      <c r="F428" s="27"/>
      <c r="G428" s="110" t="str">
        <f t="shared" si="44"/>
        <v/>
      </c>
      <c r="H428" s="28"/>
      <c r="I428" s="28"/>
      <c r="J428" s="96" t="str">
        <f t="shared" si="45"/>
        <v/>
      </c>
      <c r="K428" s="96" t="str">
        <f t="shared" si="42"/>
        <v/>
      </c>
    </row>
    <row r="429" spans="1:11" x14ac:dyDescent="0.25">
      <c r="A429" s="16">
        <v>158</v>
      </c>
      <c r="B429" s="64" t="str">
        <f>+IF('B - DATOS CONTRATO GESTIÓN'!B195="","",'B - DATOS CONTRATO GESTIÓN'!B195)</f>
        <v/>
      </c>
      <c r="C429" s="64" t="str">
        <f>+IF('B - DATOS CONTRATO GESTIÓN'!C195="","",'B - DATOS CONTRATO GESTIÓN'!C195)</f>
        <v/>
      </c>
      <c r="D429" s="67" t="str">
        <f t="shared" si="43"/>
        <v/>
      </c>
      <c r="E429" s="27"/>
      <c r="F429" s="27"/>
      <c r="G429" s="110" t="str">
        <f t="shared" si="44"/>
        <v/>
      </c>
      <c r="H429" s="28"/>
      <c r="I429" s="28"/>
      <c r="J429" s="96" t="str">
        <f t="shared" si="45"/>
        <v/>
      </c>
      <c r="K429" s="96" t="str">
        <f t="shared" si="42"/>
        <v/>
      </c>
    </row>
    <row r="430" spans="1:11" x14ac:dyDescent="0.25">
      <c r="A430" s="16">
        <v>159</v>
      </c>
      <c r="B430" s="64" t="str">
        <f>+IF('B - DATOS CONTRATO GESTIÓN'!B196="","",'B - DATOS CONTRATO GESTIÓN'!B196)</f>
        <v/>
      </c>
      <c r="C430" s="64" t="str">
        <f>+IF('B - DATOS CONTRATO GESTIÓN'!C196="","",'B - DATOS CONTRATO GESTIÓN'!C196)</f>
        <v/>
      </c>
      <c r="D430" s="67" t="str">
        <f t="shared" si="43"/>
        <v/>
      </c>
      <c r="E430" s="27"/>
      <c r="F430" s="27"/>
      <c r="G430" s="110" t="str">
        <f t="shared" si="44"/>
        <v/>
      </c>
      <c r="H430" s="28"/>
      <c r="I430" s="28"/>
      <c r="J430" s="96" t="str">
        <f t="shared" si="45"/>
        <v/>
      </c>
      <c r="K430" s="96" t="str">
        <f t="shared" si="42"/>
        <v/>
      </c>
    </row>
    <row r="431" spans="1:11" x14ac:dyDescent="0.25">
      <c r="A431" s="16">
        <v>160</v>
      </c>
      <c r="B431" s="64" t="str">
        <f>+IF('B - DATOS CONTRATO GESTIÓN'!B197="","",'B - DATOS CONTRATO GESTIÓN'!B197)</f>
        <v/>
      </c>
      <c r="C431" s="64" t="str">
        <f>+IF('B - DATOS CONTRATO GESTIÓN'!C197="","",'B - DATOS CONTRATO GESTIÓN'!C197)</f>
        <v/>
      </c>
      <c r="D431" s="67" t="str">
        <f t="shared" si="43"/>
        <v/>
      </c>
      <c r="E431" s="27"/>
      <c r="F431" s="27"/>
      <c r="G431" s="110" t="str">
        <f t="shared" si="44"/>
        <v/>
      </c>
      <c r="H431" s="28"/>
      <c r="I431" s="28"/>
      <c r="J431" s="96" t="str">
        <f t="shared" si="45"/>
        <v/>
      </c>
      <c r="K431" s="96" t="str">
        <f t="shared" si="42"/>
        <v/>
      </c>
    </row>
    <row r="432" spans="1:11" x14ac:dyDescent="0.25">
      <c r="A432" s="16">
        <v>161</v>
      </c>
      <c r="B432" s="64" t="str">
        <f>+IF('B - DATOS CONTRATO GESTIÓN'!B198="","",'B - DATOS CONTRATO GESTIÓN'!B198)</f>
        <v/>
      </c>
      <c r="C432" s="64" t="str">
        <f>+IF('B - DATOS CONTRATO GESTIÓN'!C198="","",'B - DATOS CONTRATO GESTIÓN'!C198)</f>
        <v/>
      </c>
      <c r="D432" s="67" t="str">
        <f t="shared" si="43"/>
        <v/>
      </c>
      <c r="E432" s="27"/>
      <c r="F432" s="27"/>
      <c r="G432" s="110" t="str">
        <f t="shared" si="44"/>
        <v/>
      </c>
      <c r="H432" s="28"/>
      <c r="I432" s="28"/>
      <c r="J432" s="96" t="str">
        <f t="shared" si="45"/>
        <v/>
      </c>
      <c r="K432" s="96" t="str">
        <f t="shared" ref="K432:K463" si="46">+IF(B432="","",J432/F432)</f>
        <v/>
      </c>
    </row>
    <row r="433" spans="1:11" x14ac:dyDescent="0.25">
      <c r="A433" s="16">
        <v>162</v>
      </c>
      <c r="B433" s="64" t="str">
        <f>+IF('B - DATOS CONTRATO GESTIÓN'!B199="","",'B - DATOS CONTRATO GESTIÓN'!B199)</f>
        <v/>
      </c>
      <c r="C433" s="64" t="str">
        <f>+IF('B - DATOS CONTRATO GESTIÓN'!C199="","",'B - DATOS CONTRATO GESTIÓN'!C199)</f>
        <v/>
      </c>
      <c r="D433" s="67" t="str">
        <f t="shared" si="43"/>
        <v/>
      </c>
      <c r="E433" s="27"/>
      <c r="F433" s="27"/>
      <c r="G433" s="110" t="str">
        <f t="shared" si="44"/>
        <v/>
      </c>
      <c r="H433" s="28"/>
      <c r="I433" s="28"/>
      <c r="J433" s="96" t="str">
        <f t="shared" si="45"/>
        <v/>
      </c>
      <c r="K433" s="96" t="str">
        <f t="shared" si="46"/>
        <v/>
      </c>
    </row>
    <row r="434" spans="1:11" x14ac:dyDescent="0.25">
      <c r="A434" s="16">
        <v>163</v>
      </c>
      <c r="B434" s="64" t="str">
        <f>+IF('B - DATOS CONTRATO GESTIÓN'!B200="","",'B - DATOS CONTRATO GESTIÓN'!B200)</f>
        <v/>
      </c>
      <c r="C434" s="64" t="str">
        <f>+IF('B - DATOS CONTRATO GESTIÓN'!C200="","",'B - DATOS CONTRATO GESTIÓN'!C200)</f>
        <v/>
      </c>
      <c r="D434" s="67" t="str">
        <f t="shared" si="43"/>
        <v/>
      </c>
      <c r="E434" s="27"/>
      <c r="F434" s="27"/>
      <c r="G434" s="110" t="str">
        <f t="shared" si="44"/>
        <v/>
      </c>
      <c r="H434" s="28"/>
      <c r="I434" s="28"/>
      <c r="J434" s="96" t="str">
        <f t="shared" si="45"/>
        <v/>
      </c>
      <c r="K434" s="96" t="str">
        <f t="shared" si="46"/>
        <v/>
      </c>
    </row>
    <row r="435" spans="1:11" x14ac:dyDescent="0.25">
      <c r="A435" s="16">
        <v>164</v>
      </c>
      <c r="B435" s="64" t="str">
        <f>+IF('B - DATOS CONTRATO GESTIÓN'!B201="","",'B - DATOS CONTRATO GESTIÓN'!B201)</f>
        <v/>
      </c>
      <c r="C435" s="64" t="str">
        <f>+IF('B - DATOS CONTRATO GESTIÓN'!C201="","",'B - DATOS CONTRATO GESTIÓN'!C201)</f>
        <v/>
      </c>
      <c r="D435" s="67" t="str">
        <f t="shared" si="43"/>
        <v/>
      </c>
      <c r="E435" s="27"/>
      <c r="F435" s="27"/>
      <c r="G435" s="110" t="str">
        <f t="shared" si="44"/>
        <v/>
      </c>
      <c r="H435" s="28"/>
      <c r="I435" s="28"/>
      <c r="J435" s="96" t="str">
        <f t="shared" si="45"/>
        <v/>
      </c>
      <c r="K435" s="96" t="str">
        <f t="shared" si="46"/>
        <v/>
      </c>
    </row>
    <row r="436" spans="1:11" x14ac:dyDescent="0.25">
      <c r="A436" s="16">
        <v>165</v>
      </c>
      <c r="B436" s="64" t="str">
        <f>+IF('B - DATOS CONTRATO GESTIÓN'!B202="","",'B - DATOS CONTRATO GESTIÓN'!B202)</f>
        <v/>
      </c>
      <c r="C436" s="64" t="str">
        <f>+IF('B - DATOS CONTRATO GESTIÓN'!C202="","",'B - DATOS CONTRATO GESTIÓN'!C202)</f>
        <v/>
      </c>
      <c r="D436" s="67" t="str">
        <f t="shared" si="43"/>
        <v/>
      </c>
      <c r="E436" s="27"/>
      <c r="F436" s="27"/>
      <c r="G436" s="110" t="str">
        <f t="shared" si="44"/>
        <v/>
      </c>
      <c r="H436" s="28"/>
      <c r="I436" s="28"/>
      <c r="J436" s="96" t="str">
        <f t="shared" si="45"/>
        <v/>
      </c>
      <c r="K436" s="96" t="str">
        <f t="shared" si="46"/>
        <v/>
      </c>
    </row>
    <row r="437" spans="1:11" x14ac:dyDescent="0.25">
      <c r="A437" s="16">
        <v>166</v>
      </c>
      <c r="B437" s="64" t="str">
        <f>+IF('B - DATOS CONTRATO GESTIÓN'!B203="","",'B - DATOS CONTRATO GESTIÓN'!B203)</f>
        <v/>
      </c>
      <c r="C437" s="64" t="str">
        <f>+IF('B - DATOS CONTRATO GESTIÓN'!C203="","",'B - DATOS CONTRATO GESTIÓN'!C203)</f>
        <v/>
      </c>
      <c r="D437" s="67" t="str">
        <f t="shared" si="43"/>
        <v/>
      </c>
      <c r="E437" s="27"/>
      <c r="F437" s="27"/>
      <c r="G437" s="110" t="str">
        <f t="shared" si="44"/>
        <v/>
      </c>
      <c r="H437" s="28"/>
      <c r="I437" s="28"/>
      <c r="J437" s="96" t="str">
        <f t="shared" si="45"/>
        <v/>
      </c>
      <c r="K437" s="96" t="str">
        <f t="shared" si="46"/>
        <v/>
      </c>
    </row>
    <row r="438" spans="1:11" x14ac:dyDescent="0.25">
      <c r="A438" s="16">
        <v>167</v>
      </c>
      <c r="B438" s="64" t="str">
        <f>+IF('B - DATOS CONTRATO GESTIÓN'!B204="","",'B - DATOS CONTRATO GESTIÓN'!B204)</f>
        <v/>
      </c>
      <c r="C438" s="64" t="str">
        <f>+IF('B - DATOS CONTRATO GESTIÓN'!C204="","",'B - DATOS CONTRATO GESTIÓN'!C204)</f>
        <v/>
      </c>
      <c r="D438" s="67" t="str">
        <f t="shared" si="43"/>
        <v/>
      </c>
      <c r="E438" s="27"/>
      <c r="F438" s="27"/>
      <c r="G438" s="110" t="str">
        <f t="shared" si="44"/>
        <v/>
      </c>
      <c r="H438" s="28"/>
      <c r="I438" s="28"/>
      <c r="J438" s="96" t="str">
        <f t="shared" si="45"/>
        <v/>
      </c>
      <c r="K438" s="96" t="str">
        <f t="shared" si="46"/>
        <v/>
      </c>
    </row>
    <row r="439" spans="1:11" x14ac:dyDescent="0.25">
      <c r="A439" s="16">
        <v>168</v>
      </c>
      <c r="B439" s="64" t="str">
        <f>+IF('B - DATOS CONTRATO GESTIÓN'!B205="","",'B - DATOS CONTRATO GESTIÓN'!B205)</f>
        <v/>
      </c>
      <c r="C439" s="64" t="str">
        <f>+IF('B - DATOS CONTRATO GESTIÓN'!C205="","",'B - DATOS CONTRATO GESTIÓN'!C205)</f>
        <v/>
      </c>
      <c r="D439" s="67" t="str">
        <f t="shared" si="43"/>
        <v/>
      </c>
      <c r="E439" s="27"/>
      <c r="F439" s="27"/>
      <c r="G439" s="110" t="str">
        <f t="shared" si="44"/>
        <v/>
      </c>
      <c r="H439" s="28"/>
      <c r="I439" s="28"/>
      <c r="J439" s="96" t="str">
        <f t="shared" si="45"/>
        <v/>
      </c>
      <c r="K439" s="96" t="str">
        <f t="shared" si="46"/>
        <v/>
      </c>
    </row>
    <row r="440" spans="1:11" x14ac:dyDescent="0.25">
      <c r="A440" s="16">
        <v>169</v>
      </c>
      <c r="B440" s="64" t="str">
        <f>+IF('B - DATOS CONTRATO GESTIÓN'!B206="","",'B - DATOS CONTRATO GESTIÓN'!B206)</f>
        <v/>
      </c>
      <c r="C440" s="64" t="str">
        <f>+IF('B - DATOS CONTRATO GESTIÓN'!C206="","",'B - DATOS CONTRATO GESTIÓN'!C206)</f>
        <v/>
      </c>
      <c r="D440" s="67" t="str">
        <f t="shared" si="43"/>
        <v/>
      </c>
      <c r="E440" s="27"/>
      <c r="F440" s="27"/>
      <c r="G440" s="110" t="str">
        <f t="shared" si="44"/>
        <v/>
      </c>
      <c r="H440" s="28"/>
      <c r="I440" s="28"/>
      <c r="J440" s="96" t="str">
        <f t="shared" si="45"/>
        <v/>
      </c>
      <c r="K440" s="96" t="str">
        <f t="shared" si="46"/>
        <v/>
      </c>
    </row>
    <row r="441" spans="1:11" x14ac:dyDescent="0.25">
      <c r="A441" s="16">
        <v>170</v>
      </c>
      <c r="B441" s="64" t="str">
        <f>+IF('B - DATOS CONTRATO GESTIÓN'!B207="","",'B - DATOS CONTRATO GESTIÓN'!B207)</f>
        <v/>
      </c>
      <c r="C441" s="64" t="str">
        <f>+IF('B - DATOS CONTRATO GESTIÓN'!C207="","",'B - DATOS CONTRATO GESTIÓN'!C207)</f>
        <v/>
      </c>
      <c r="D441" s="67" t="str">
        <f t="shared" si="43"/>
        <v/>
      </c>
      <c r="E441" s="27"/>
      <c r="F441" s="27"/>
      <c r="G441" s="110" t="str">
        <f t="shared" si="44"/>
        <v/>
      </c>
      <c r="H441" s="28"/>
      <c r="I441" s="28"/>
      <c r="J441" s="96" t="str">
        <f t="shared" si="45"/>
        <v/>
      </c>
      <c r="K441" s="96" t="str">
        <f t="shared" si="46"/>
        <v/>
      </c>
    </row>
    <row r="442" spans="1:11" x14ac:dyDescent="0.25">
      <c r="A442" s="16">
        <v>171</v>
      </c>
      <c r="B442" s="64" t="str">
        <f>+IF('B - DATOS CONTRATO GESTIÓN'!B208="","",'B - DATOS CONTRATO GESTIÓN'!B208)</f>
        <v/>
      </c>
      <c r="C442" s="64" t="str">
        <f>+IF('B - DATOS CONTRATO GESTIÓN'!C208="","",'B - DATOS CONTRATO GESTIÓN'!C208)</f>
        <v/>
      </c>
      <c r="D442" s="67" t="str">
        <f t="shared" si="43"/>
        <v/>
      </c>
      <c r="E442" s="27"/>
      <c r="F442" s="27"/>
      <c r="G442" s="110" t="str">
        <f t="shared" si="44"/>
        <v/>
      </c>
      <c r="H442" s="28"/>
      <c r="I442" s="28"/>
      <c r="J442" s="96" t="str">
        <f t="shared" si="45"/>
        <v/>
      </c>
      <c r="K442" s="96" t="str">
        <f t="shared" si="46"/>
        <v/>
      </c>
    </row>
    <row r="443" spans="1:11" x14ac:dyDescent="0.25">
      <c r="A443" s="16">
        <v>172</v>
      </c>
      <c r="B443" s="64" t="str">
        <f>+IF('B - DATOS CONTRATO GESTIÓN'!B209="","",'B - DATOS CONTRATO GESTIÓN'!B209)</f>
        <v/>
      </c>
      <c r="C443" s="64" t="str">
        <f>+IF('B - DATOS CONTRATO GESTIÓN'!C209="","",'B - DATOS CONTRATO GESTIÓN'!C209)</f>
        <v/>
      </c>
      <c r="D443" s="67" t="str">
        <f t="shared" si="43"/>
        <v/>
      </c>
      <c r="E443" s="27"/>
      <c r="F443" s="27"/>
      <c r="G443" s="110" t="str">
        <f t="shared" si="44"/>
        <v/>
      </c>
      <c r="H443" s="28"/>
      <c r="I443" s="28"/>
      <c r="J443" s="96" t="str">
        <f t="shared" si="45"/>
        <v/>
      </c>
      <c r="K443" s="96" t="str">
        <f t="shared" si="46"/>
        <v/>
      </c>
    </row>
    <row r="444" spans="1:11" x14ac:dyDescent="0.25">
      <c r="A444" s="16">
        <v>173</v>
      </c>
      <c r="B444" s="64" t="str">
        <f>+IF('B - DATOS CONTRATO GESTIÓN'!B210="","",'B - DATOS CONTRATO GESTIÓN'!B210)</f>
        <v/>
      </c>
      <c r="C444" s="64" t="str">
        <f>+IF('B - DATOS CONTRATO GESTIÓN'!C210="","",'B - DATOS CONTRATO GESTIÓN'!C210)</f>
        <v/>
      </c>
      <c r="D444" s="67" t="str">
        <f t="shared" si="43"/>
        <v/>
      </c>
      <c r="E444" s="27"/>
      <c r="F444" s="27"/>
      <c r="G444" s="110" t="str">
        <f t="shared" si="44"/>
        <v/>
      </c>
      <c r="H444" s="28"/>
      <c r="I444" s="28"/>
      <c r="J444" s="96" t="str">
        <f t="shared" si="45"/>
        <v/>
      </c>
      <c r="K444" s="96" t="str">
        <f t="shared" si="46"/>
        <v/>
      </c>
    </row>
    <row r="445" spans="1:11" x14ac:dyDescent="0.25">
      <c r="A445" s="16">
        <v>174</v>
      </c>
      <c r="B445" s="64" t="str">
        <f>+IF('B - DATOS CONTRATO GESTIÓN'!B211="","",'B - DATOS CONTRATO GESTIÓN'!B211)</f>
        <v/>
      </c>
      <c r="C445" s="64" t="str">
        <f>+IF('B - DATOS CONTRATO GESTIÓN'!C211="","",'B - DATOS CONTRATO GESTIÓN'!C211)</f>
        <v/>
      </c>
      <c r="D445" s="67" t="str">
        <f t="shared" si="43"/>
        <v/>
      </c>
      <c r="E445" s="27"/>
      <c r="F445" s="27"/>
      <c r="G445" s="110" t="str">
        <f t="shared" si="44"/>
        <v/>
      </c>
      <c r="H445" s="28"/>
      <c r="I445" s="28"/>
      <c r="J445" s="96" t="str">
        <f t="shared" si="45"/>
        <v/>
      </c>
      <c r="K445" s="96" t="str">
        <f t="shared" si="46"/>
        <v/>
      </c>
    </row>
    <row r="446" spans="1:11" x14ac:dyDescent="0.25">
      <c r="A446" s="16">
        <v>175</v>
      </c>
      <c r="B446" s="64" t="str">
        <f>+IF('B - DATOS CONTRATO GESTIÓN'!B212="","",'B - DATOS CONTRATO GESTIÓN'!B212)</f>
        <v/>
      </c>
      <c r="C446" s="64" t="str">
        <f>+IF('B - DATOS CONTRATO GESTIÓN'!C212="","",'B - DATOS CONTRATO GESTIÓN'!C212)</f>
        <v/>
      </c>
      <c r="D446" s="67" t="str">
        <f t="shared" si="43"/>
        <v/>
      </c>
      <c r="E446" s="27"/>
      <c r="F446" s="27"/>
      <c r="G446" s="110" t="str">
        <f t="shared" si="44"/>
        <v/>
      </c>
      <c r="H446" s="28"/>
      <c r="I446" s="28"/>
      <c r="J446" s="96" t="str">
        <f t="shared" si="45"/>
        <v/>
      </c>
      <c r="K446" s="96" t="str">
        <f t="shared" si="46"/>
        <v/>
      </c>
    </row>
    <row r="447" spans="1:11" x14ac:dyDescent="0.25">
      <c r="A447" s="16">
        <v>176</v>
      </c>
      <c r="B447" s="64" t="str">
        <f>+IF('B - DATOS CONTRATO GESTIÓN'!B213="","",'B - DATOS CONTRATO GESTIÓN'!B213)</f>
        <v/>
      </c>
      <c r="C447" s="64" t="str">
        <f>+IF('B - DATOS CONTRATO GESTIÓN'!C213="","",'B - DATOS CONTRATO GESTIÓN'!C213)</f>
        <v/>
      </c>
      <c r="D447" s="67" t="str">
        <f t="shared" si="43"/>
        <v/>
      </c>
      <c r="E447" s="27"/>
      <c r="F447" s="27"/>
      <c r="G447" s="110" t="str">
        <f t="shared" si="44"/>
        <v/>
      </c>
      <c r="H447" s="28"/>
      <c r="I447" s="28"/>
      <c r="J447" s="96" t="str">
        <f t="shared" si="45"/>
        <v/>
      </c>
      <c r="K447" s="96" t="str">
        <f t="shared" si="46"/>
        <v/>
      </c>
    </row>
    <row r="448" spans="1:11" x14ac:dyDescent="0.25">
      <c r="A448" s="16">
        <v>177</v>
      </c>
      <c r="B448" s="64" t="str">
        <f>+IF('B - DATOS CONTRATO GESTIÓN'!B214="","",'B - DATOS CONTRATO GESTIÓN'!B214)</f>
        <v/>
      </c>
      <c r="C448" s="64" t="str">
        <f>+IF('B - DATOS CONTRATO GESTIÓN'!C214="","",'B - DATOS CONTRATO GESTIÓN'!C214)</f>
        <v/>
      </c>
      <c r="D448" s="67" t="str">
        <f t="shared" si="43"/>
        <v/>
      </c>
      <c r="E448" s="27"/>
      <c r="F448" s="27"/>
      <c r="G448" s="110" t="str">
        <f t="shared" si="44"/>
        <v/>
      </c>
      <c r="H448" s="28"/>
      <c r="I448" s="28"/>
      <c r="J448" s="96" t="str">
        <f t="shared" si="45"/>
        <v/>
      </c>
      <c r="K448" s="96" t="str">
        <f t="shared" si="46"/>
        <v/>
      </c>
    </row>
    <row r="449" spans="1:11" x14ac:dyDescent="0.25">
      <c r="A449" s="16">
        <v>178</v>
      </c>
      <c r="B449" s="64" t="str">
        <f>+IF('B - DATOS CONTRATO GESTIÓN'!B215="","",'B - DATOS CONTRATO GESTIÓN'!B215)</f>
        <v/>
      </c>
      <c r="C449" s="64" t="str">
        <f>+IF('B - DATOS CONTRATO GESTIÓN'!C215="","",'B - DATOS CONTRATO GESTIÓN'!C215)</f>
        <v/>
      </c>
      <c r="D449" s="67" t="str">
        <f t="shared" si="43"/>
        <v/>
      </c>
      <c r="E449" s="27"/>
      <c r="F449" s="27"/>
      <c r="G449" s="110" t="str">
        <f t="shared" si="44"/>
        <v/>
      </c>
      <c r="H449" s="28"/>
      <c r="I449" s="28"/>
      <c r="J449" s="96" t="str">
        <f t="shared" si="45"/>
        <v/>
      </c>
      <c r="K449" s="96" t="str">
        <f t="shared" si="46"/>
        <v/>
      </c>
    </row>
    <row r="450" spans="1:11" x14ac:dyDescent="0.25">
      <c r="A450" s="16">
        <v>179</v>
      </c>
      <c r="B450" s="64" t="str">
        <f>+IF('B - DATOS CONTRATO GESTIÓN'!B216="","",'B - DATOS CONTRATO GESTIÓN'!B216)</f>
        <v/>
      </c>
      <c r="C450" s="64" t="str">
        <f>+IF('B - DATOS CONTRATO GESTIÓN'!C216="","",'B - DATOS CONTRATO GESTIÓN'!C216)</f>
        <v/>
      </c>
      <c r="D450" s="67" t="str">
        <f t="shared" si="43"/>
        <v/>
      </c>
      <c r="E450" s="27"/>
      <c r="F450" s="27"/>
      <c r="G450" s="110" t="str">
        <f t="shared" si="44"/>
        <v/>
      </c>
      <c r="H450" s="28"/>
      <c r="I450" s="28"/>
      <c r="J450" s="96" t="str">
        <f t="shared" si="45"/>
        <v/>
      </c>
      <c r="K450" s="96" t="str">
        <f t="shared" si="46"/>
        <v/>
      </c>
    </row>
    <row r="451" spans="1:11" x14ac:dyDescent="0.25">
      <c r="A451" s="16">
        <v>180</v>
      </c>
      <c r="B451" s="64" t="str">
        <f>+IF('B - DATOS CONTRATO GESTIÓN'!B217="","",'B - DATOS CONTRATO GESTIÓN'!B217)</f>
        <v/>
      </c>
      <c r="C451" s="64" t="str">
        <f>+IF('B - DATOS CONTRATO GESTIÓN'!C217="","",'B - DATOS CONTRATO GESTIÓN'!C217)</f>
        <v/>
      </c>
      <c r="D451" s="67" t="str">
        <f t="shared" si="43"/>
        <v/>
      </c>
      <c r="E451" s="27"/>
      <c r="F451" s="27"/>
      <c r="G451" s="110" t="str">
        <f t="shared" si="44"/>
        <v/>
      </c>
      <c r="H451" s="28"/>
      <c r="I451" s="28"/>
      <c r="J451" s="96" t="str">
        <f t="shared" si="45"/>
        <v/>
      </c>
      <c r="K451" s="96" t="str">
        <f t="shared" si="46"/>
        <v/>
      </c>
    </row>
    <row r="452" spans="1:11" x14ac:dyDescent="0.25">
      <c r="A452" s="16">
        <v>181</v>
      </c>
      <c r="B452" s="64" t="str">
        <f>+IF('B - DATOS CONTRATO GESTIÓN'!B218="","",'B - DATOS CONTRATO GESTIÓN'!B218)</f>
        <v/>
      </c>
      <c r="C452" s="64" t="str">
        <f>+IF('B - DATOS CONTRATO GESTIÓN'!C218="","",'B - DATOS CONTRATO GESTIÓN'!C218)</f>
        <v/>
      </c>
      <c r="D452" s="67" t="str">
        <f t="shared" si="43"/>
        <v/>
      </c>
      <c r="E452" s="27"/>
      <c r="F452" s="27"/>
      <c r="G452" s="110" t="str">
        <f t="shared" si="44"/>
        <v/>
      </c>
      <c r="H452" s="28"/>
      <c r="I452" s="28"/>
      <c r="J452" s="96" t="str">
        <f t="shared" si="45"/>
        <v/>
      </c>
      <c r="K452" s="96" t="str">
        <f t="shared" si="46"/>
        <v/>
      </c>
    </row>
    <row r="453" spans="1:11" x14ac:dyDescent="0.25">
      <c r="A453" s="16">
        <v>182</v>
      </c>
      <c r="B453" s="64" t="str">
        <f>+IF('B - DATOS CONTRATO GESTIÓN'!B219="","",'B - DATOS CONTRATO GESTIÓN'!B219)</f>
        <v/>
      </c>
      <c r="C453" s="64" t="str">
        <f>+IF('B - DATOS CONTRATO GESTIÓN'!C219="","",'B - DATOS CONTRATO GESTIÓN'!C219)</f>
        <v/>
      </c>
      <c r="D453" s="67" t="str">
        <f t="shared" si="43"/>
        <v/>
      </c>
      <c r="E453" s="27"/>
      <c r="F453" s="27"/>
      <c r="G453" s="110" t="str">
        <f t="shared" si="44"/>
        <v/>
      </c>
      <c r="H453" s="28"/>
      <c r="I453" s="28"/>
      <c r="J453" s="96" t="str">
        <f t="shared" si="45"/>
        <v/>
      </c>
      <c r="K453" s="96" t="str">
        <f t="shared" si="46"/>
        <v/>
      </c>
    </row>
    <row r="454" spans="1:11" x14ac:dyDescent="0.25">
      <c r="A454" s="16">
        <v>183</v>
      </c>
      <c r="B454" s="64" t="str">
        <f>+IF('B - DATOS CONTRATO GESTIÓN'!B220="","",'B - DATOS CONTRATO GESTIÓN'!B220)</f>
        <v/>
      </c>
      <c r="C454" s="64" t="str">
        <f>+IF('B - DATOS CONTRATO GESTIÓN'!C220="","",'B - DATOS CONTRATO GESTIÓN'!C220)</f>
        <v/>
      </c>
      <c r="D454" s="67" t="str">
        <f t="shared" si="43"/>
        <v/>
      </c>
      <c r="E454" s="27"/>
      <c r="F454" s="27"/>
      <c r="G454" s="110" t="str">
        <f t="shared" si="44"/>
        <v/>
      </c>
      <c r="H454" s="28"/>
      <c r="I454" s="28"/>
      <c r="J454" s="96" t="str">
        <f t="shared" si="45"/>
        <v/>
      </c>
      <c r="K454" s="96" t="str">
        <f t="shared" si="46"/>
        <v/>
      </c>
    </row>
    <row r="455" spans="1:11" x14ac:dyDescent="0.25">
      <c r="A455" s="16">
        <v>184</v>
      </c>
      <c r="B455" s="64" t="str">
        <f>+IF('B - DATOS CONTRATO GESTIÓN'!B221="","",'B - DATOS CONTRATO GESTIÓN'!B221)</f>
        <v/>
      </c>
      <c r="C455" s="64" t="str">
        <f>+IF('B - DATOS CONTRATO GESTIÓN'!C221="","",'B - DATOS CONTRATO GESTIÓN'!C221)</f>
        <v/>
      </c>
      <c r="D455" s="67" t="str">
        <f t="shared" si="43"/>
        <v/>
      </c>
      <c r="E455" s="27"/>
      <c r="F455" s="27"/>
      <c r="G455" s="110" t="str">
        <f t="shared" si="44"/>
        <v/>
      </c>
      <c r="H455" s="28"/>
      <c r="I455" s="28"/>
      <c r="J455" s="96" t="str">
        <f t="shared" si="45"/>
        <v/>
      </c>
      <c r="K455" s="96" t="str">
        <f t="shared" si="46"/>
        <v/>
      </c>
    </row>
    <row r="456" spans="1:11" x14ac:dyDescent="0.25">
      <c r="A456" s="16">
        <v>185</v>
      </c>
      <c r="B456" s="64" t="str">
        <f>+IF('B - DATOS CONTRATO GESTIÓN'!B222="","",'B - DATOS CONTRATO GESTIÓN'!B222)</f>
        <v/>
      </c>
      <c r="C456" s="64" t="str">
        <f>+IF('B - DATOS CONTRATO GESTIÓN'!C222="","",'B - DATOS CONTRATO GESTIÓN'!C222)</f>
        <v/>
      </c>
      <c r="D456" s="67" t="str">
        <f t="shared" si="43"/>
        <v/>
      </c>
      <c r="E456" s="27"/>
      <c r="F456" s="27"/>
      <c r="G456" s="110" t="str">
        <f t="shared" si="44"/>
        <v/>
      </c>
      <c r="H456" s="28"/>
      <c r="I456" s="28"/>
      <c r="J456" s="96" t="str">
        <f t="shared" si="45"/>
        <v/>
      </c>
      <c r="K456" s="96" t="str">
        <f t="shared" si="46"/>
        <v/>
      </c>
    </row>
    <row r="457" spans="1:11" x14ac:dyDescent="0.25">
      <c r="A457" s="16">
        <v>186</v>
      </c>
      <c r="B457" s="64" t="str">
        <f>+IF('B - DATOS CONTRATO GESTIÓN'!B223="","",'B - DATOS CONTRATO GESTIÓN'!B223)</f>
        <v/>
      </c>
      <c r="C457" s="64" t="str">
        <f>+IF('B - DATOS CONTRATO GESTIÓN'!C223="","",'B - DATOS CONTRATO GESTIÓN'!C223)</f>
        <v/>
      </c>
      <c r="D457" s="67" t="str">
        <f t="shared" si="43"/>
        <v/>
      </c>
      <c r="E457" s="27"/>
      <c r="F457" s="27"/>
      <c r="G457" s="110" t="str">
        <f t="shared" si="44"/>
        <v/>
      </c>
      <c r="H457" s="28"/>
      <c r="I457" s="28"/>
      <c r="J457" s="96" t="str">
        <f t="shared" si="45"/>
        <v/>
      </c>
      <c r="K457" s="96" t="str">
        <f t="shared" si="46"/>
        <v/>
      </c>
    </row>
    <row r="458" spans="1:11" x14ac:dyDescent="0.25">
      <c r="A458" s="16">
        <v>187</v>
      </c>
      <c r="B458" s="64" t="str">
        <f>+IF('B - DATOS CONTRATO GESTIÓN'!B224="","",'B - DATOS CONTRATO GESTIÓN'!B224)</f>
        <v/>
      </c>
      <c r="C458" s="64" t="str">
        <f>+IF('B - DATOS CONTRATO GESTIÓN'!C224="","",'B - DATOS CONTRATO GESTIÓN'!C224)</f>
        <v/>
      </c>
      <c r="D458" s="67" t="str">
        <f t="shared" si="43"/>
        <v/>
      </c>
      <c r="E458" s="27"/>
      <c r="F458" s="27"/>
      <c r="G458" s="110" t="str">
        <f t="shared" si="44"/>
        <v/>
      </c>
      <c r="H458" s="28"/>
      <c r="I458" s="28"/>
      <c r="J458" s="96" t="str">
        <f t="shared" si="45"/>
        <v/>
      </c>
      <c r="K458" s="96" t="str">
        <f t="shared" si="46"/>
        <v/>
      </c>
    </row>
    <row r="459" spans="1:11" x14ac:dyDescent="0.25">
      <c r="A459" s="16">
        <v>188</v>
      </c>
      <c r="B459" s="64" t="str">
        <f>+IF('B - DATOS CONTRATO GESTIÓN'!B225="","",'B - DATOS CONTRATO GESTIÓN'!B225)</f>
        <v/>
      </c>
      <c r="C459" s="64" t="str">
        <f>+IF('B - DATOS CONTRATO GESTIÓN'!C225="","",'B - DATOS CONTRATO GESTIÓN'!C225)</f>
        <v/>
      </c>
      <c r="D459" s="67" t="str">
        <f t="shared" si="43"/>
        <v/>
      </c>
      <c r="E459" s="27"/>
      <c r="F459" s="27"/>
      <c r="G459" s="110" t="str">
        <f t="shared" si="44"/>
        <v/>
      </c>
      <c r="H459" s="28"/>
      <c r="I459" s="28"/>
      <c r="J459" s="96" t="str">
        <f t="shared" si="45"/>
        <v/>
      </c>
      <c r="K459" s="96" t="str">
        <f t="shared" si="46"/>
        <v/>
      </c>
    </row>
    <row r="460" spans="1:11" x14ac:dyDescent="0.25">
      <c r="A460" s="16">
        <v>189</v>
      </c>
      <c r="B460" s="64" t="str">
        <f>+IF('B - DATOS CONTRATO GESTIÓN'!B226="","",'B - DATOS CONTRATO GESTIÓN'!B226)</f>
        <v/>
      </c>
      <c r="C460" s="64" t="str">
        <f>+IF('B - DATOS CONTRATO GESTIÓN'!C226="","",'B - DATOS CONTRATO GESTIÓN'!C226)</f>
        <v/>
      </c>
      <c r="D460" s="67" t="str">
        <f t="shared" si="43"/>
        <v/>
      </c>
      <c r="E460" s="27"/>
      <c r="F460" s="27"/>
      <c r="G460" s="110" t="str">
        <f t="shared" si="44"/>
        <v/>
      </c>
      <c r="H460" s="28"/>
      <c r="I460" s="28"/>
      <c r="J460" s="96" t="str">
        <f t="shared" si="45"/>
        <v/>
      </c>
      <c r="K460" s="96" t="str">
        <f t="shared" si="46"/>
        <v/>
      </c>
    </row>
    <row r="461" spans="1:11" x14ac:dyDescent="0.25">
      <c r="A461" s="16">
        <v>190</v>
      </c>
      <c r="B461" s="64" t="str">
        <f>+IF('B - DATOS CONTRATO GESTIÓN'!B227="","",'B - DATOS CONTRATO GESTIÓN'!B227)</f>
        <v/>
      </c>
      <c r="C461" s="64" t="str">
        <f>+IF('B - DATOS CONTRATO GESTIÓN'!C227="","",'B - DATOS CONTRATO GESTIÓN'!C227)</f>
        <v/>
      </c>
      <c r="D461" s="67" t="str">
        <f t="shared" si="43"/>
        <v/>
      </c>
      <c r="E461" s="27"/>
      <c r="F461" s="27"/>
      <c r="G461" s="110" t="str">
        <f t="shared" si="44"/>
        <v/>
      </c>
      <c r="H461" s="28"/>
      <c r="I461" s="28"/>
      <c r="J461" s="96" t="str">
        <f t="shared" si="45"/>
        <v/>
      </c>
      <c r="K461" s="96" t="str">
        <f t="shared" si="46"/>
        <v/>
      </c>
    </row>
    <row r="462" spans="1:11" x14ac:dyDescent="0.25">
      <c r="A462" s="16">
        <v>191</v>
      </c>
      <c r="B462" s="64" t="str">
        <f>+IF('B - DATOS CONTRATO GESTIÓN'!B228="","",'B - DATOS CONTRATO GESTIÓN'!B228)</f>
        <v/>
      </c>
      <c r="C462" s="64" t="str">
        <f>+IF('B - DATOS CONTRATO GESTIÓN'!C228="","",'B - DATOS CONTRATO GESTIÓN'!C228)</f>
        <v/>
      </c>
      <c r="D462" s="67" t="str">
        <f t="shared" si="43"/>
        <v/>
      </c>
      <c r="E462" s="27"/>
      <c r="F462" s="27"/>
      <c r="G462" s="110" t="str">
        <f t="shared" si="44"/>
        <v/>
      </c>
      <c r="H462" s="28"/>
      <c r="I462" s="28"/>
      <c r="J462" s="96" t="str">
        <f t="shared" si="45"/>
        <v/>
      </c>
      <c r="K462" s="96" t="str">
        <f t="shared" si="46"/>
        <v/>
      </c>
    </row>
    <row r="463" spans="1:11" x14ac:dyDescent="0.25">
      <c r="A463" s="16">
        <v>192</v>
      </c>
      <c r="B463" s="64" t="str">
        <f>+IF('B - DATOS CONTRATO GESTIÓN'!B229="","",'B - DATOS CONTRATO GESTIÓN'!B229)</f>
        <v/>
      </c>
      <c r="C463" s="64" t="str">
        <f>+IF('B - DATOS CONTRATO GESTIÓN'!C229="","",'B - DATOS CONTRATO GESTIÓN'!C229)</f>
        <v/>
      </c>
      <c r="D463" s="67" t="str">
        <f t="shared" si="43"/>
        <v/>
      </c>
      <c r="E463" s="27"/>
      <c r="F463" s="27"/>
      <c r="G463" s="110" t="str">
        <f t="shared" si="44"/>
        <v/>
      </c>
      <c r="H463" s="28"/>
      <c r="I463" s="28"/>
      <c r="J463" s="96" t="str">
        <f t="shared" si="45"/>
        <v/>
      </c>
      <c r="K463" s="96" t="str">
        <f t="shared" si="46"/>
        <v/>
      </c>
    </row>
    <row r="464" spans="1:11" x14ac:dyDescent="0.25">
      <c r="A464" s="16">
        <v>193</v>
      </c>
      <c r="B464" s="64" t="str">
        <f>+IF('B - DATOS CONTRATO GESTIÓN'!B230="","",'B - DATOS CONTRATO GESTIÓN'!B230)</f>
        <v/>
      </c>
      <c r="C464" s="64" t="str">
        <f>+IF('B - DATOS CONTRATO GESTIÓN'!C230="","",'B - DATOS CONTRATO GESTIÓN'!C230)</f>
        <v/>
      </c>
      <c r="D464" s="67" t="str">
        <f t="shared" si="43"/>
        <v/>
      </c>
      <c r="E464" s="27"/>
      <c r="F464" s="27"/>
      <c r="G464" s="110" t="str">
        <f t="shared" si="44"/>
        <v/>
      </c>
      <c r="H464" s="28"/>
      <c r="I464" s="28"/>
      <c r="J464" s="96" t="str">
        <f t="shared" si="45"/>
        <v/>
      </c>
      <c r="K464" s="96" t="str">
        <f t="shared" ref="K464:K471" si="47">+IF(B464="","",J464/F464)</f>
        <v/>
      </c>
    </row>
    <row r="465" spans="1:16" x14ac:dyDescent="0.25">
      <c r="A465" s="16">
        <v>194</v>
      </c>
      <c r="B465" s="64" t="str">
        <f>+IF('B - DATOS CONTRATO GESTIÓN'!B231="","",'B - DATOS CONTRATO GESTIÓN'!B231)</f>
        <v/>
      </c>
      <c r="C465" s="64" t="str">
        <f>+IF('B - DATOS CONTRATO GESTIÓN'!C231="","",'B - DATOS CONTRATO GESTIÓN'!C231)</f>
        <v/>
      </c>
      <c r="D465" s="67" t="str">
        <f t="shared" ref="D465:D471" si="48">+IF(B465="","",K1085)</f>
        <v/>
      </c>
      <c r="E465" s="27"/>
      <c r="F465" s="27"/>
      <c r="G465" s="110" t="str">
        <f t="shared" ref="G465:G471" si="49">+IF(B465="","",F465/E465)</f>
        <v/>
      </c>
      <c r="H465" s="28"/>
      <c r="I465" s="28"/>
      <c r="J465" s="96" t="str">
        <f t="shared" ref="J465:J471" si="50">+IF(B465="","",(H465+I465)*G465)</f>
        <v/>
      </c>
      <c r="K465" s="96" t="str">
        <f t="shared" si="47"/>
        <v/>
      </c>
    </row>
    <row r="466" spans="1:16" x14ac:dyDescent="0.25">
      <c r="A466" s="16">
        <v>195</v>
      </c>
      <c r="B466" s="64" t="str">
        <f>+IF('B - DATOS CONTRATO GESTIÓN'!B232="","",'B - DATOS CONTRATO GESTIÓN'!B232)</f>
        <v/>
      </c>
      <c r="C466" s="64" t="str">
        <f>+IF('B - DATOS CONTRATO GESTIÓN'!C232="","",'B - DATOS CONTRATO GESTIÓN'!C232)</f>
        <v/>
      </c>
      <c r="D466" s="67" t="str">
        <f t="shared" si="48"/>
        <v/>
      </c>
      <c r="E466" s="27"/>
      <c r="F466" s="27"/>
      <c r="G466" s="110" t="str">
        <f t="shared" si="49"/>
        <v/>
      </c>
      <c r="H466" s="28"/>
      <c r="I466" s="28"/>
      <c r="J466" s="96" t="str">
        <f t="shared" si="50"/>
        <v/>
      </c>
      <c r="K466" s="96" t="str">
        <f t="shared" si="47"/>
        <v/>
      </c>
    </row>
    <row r="467" spans="1:16" x14ac:dyDescent="0.25">
      <c r="A467" s="16">
        <v>196</v>
      </c>
      <c r="B467" s="64" t="str">
        <f>+IF('B - DATOS CONTRATO GESTIÓN'!B233="","",'B - DATOS CONTRATO GESTIÓN'!B233)</f>
        <v/>
      </c>
      <c r="C467" s="64" t="str">
        <f>+IF('B - DATOS CONTRATO GESTIÓN'!C233="","",'B - DATOS CONTRATO GESTIÓN'!C233)</f>
        <v/>
      </c>
      <c r="D467" s="67" t="str">
        <f t="shared" si="48"/>
        <v/>
      </c>
      <c r="E467" s="27"/>
      <c r="F467" s="27"/>
      <c r="G467" s="110" t="str">
        <f t="shared" si="49"/>
        <v/>
      </c>
      <c r="H467" s="28"/>
      <c r="I467" s="28"/>
      <c r="J467" s="96" t="str">
        <f t="shared" si="50"/>
        <v/>
      </c>
      <c r="K467" s="96" t="str">
        <f t="shared" si="47"/>
        <v/>
      </c>
    </row>
    <row r="468" spans="1:16" x14ac:dyDescent="0.25">
      <c r="A468" s="16">
        <v>197</v>
      </c>
      <c r="B468" s="64" t="str">
        <f>+IF('B - DATOS CONTRATO GESTIÓN'!B234="","",'B - DATOS CONTRATO GESTIÓN'!B234)</f>
        <v/>
      </c>
      <c r="C468" s="64" t="str">
        <f>+IF('B - DATOS CONTRATO GESTIÓN'!C234="","",'B - DATOS CONTRATO GESTIÓN'!C234)</f>
        <v/>
      </c>
      <c r="D468" s="67" t="str">
        <f t="shared" si="48"/>
        <v/>
      </c>
      <c r="E468" s="27"/>
      <c r="F468" s="27"/>
      <c r="G468" s="110" t="str">
        <f t="shared" si="49"/>
        <v/>
      </c>
      <c r="H468" s="28"/>
      <c r="I468" s="28"/>
      <c r="J468" s="96" t="str">
        <f t="shared" si="50"/>
        <v/>
      </c>
      <c r="K468" s="96" t="str">
        <f t="shared" si="47"/>
        <v/>
      </c>
    </row>
    <row r="469" spans="1:16" x14ac:dyDescent="0.25">
      <c r="A469" s="16">
        <v>198</v>
      </c>
      <c r="B469" s="64" t="str">
        <f>+IF('B - DATOS CONTRATO GESTIÓN'!B235="","",'B - DATOS CONTRATO GESTIÓN'!B235)</f>
        <v/>
      </c>
      <c r="C469" s="64" t="str">
        <f>+IF('B - DATOS CONTRATO GESTIÓN'!C235="","",'B - DATOS CONTRATO GESTIÓN'!C235)</f>
        <v/>
      </c>
      <c r="D469" s="67" t="str">
        <f t="shared" si="48"/>
        <v/>
      </c>
      <c r="E469" s="27"/>
      <c r="F469" s="27"/>
      <c r="G469" s="110" t="str">
        <f t="shared" si="49"/>
        <v/>
      </c>
      <c r="H469" s="28"/>
      <c r="I469" s="28"/>
      <c r="J469" s="96" t="str">
        <f t="shared" si="50"/>
        <v/>
      </c>
      <c r="K469" s="96" t="str">
        <f t="shared" si="47"/>
        <v/>
      </c>
    </row>
    <row r="470" spans="1:16" x14ac:dyDescent="0.25">
      <c r="A470" s="16">
        <v>199</v>
      </c>
      <c r="B470" s="64" t="str">
        <f>+IF('B - DATOS CONTRATO GESTIÓN'!B236="","",'B - DATOS CONTRATO GESTIÓN'!B236)</f>
        <v/>
      </c>
      <c r="C470" s="64" t="str">
        <f>+IF('B - DATOS CONTRATO GESTIÓN'!C236="","",'B - DATOS CONTRATO GESTIÓN'!C236)</f>
        <v/>
      </c>
      <c r="D470" s="67" t="str">
        <f t="shared" si="48"/>
        <v/>
      </c>
      <c r="E470" s="27"/>
      <c r="F470" s="27"/>
      <c r="G470" s="110" t="str">
        <f t="shared" si="49"/>
        <v/>
      </c>
      <c r="H470" s="28"/>
      <c r="I470" s="28"/>
      <c r="J470" s="96" t="str">
        <f t="shared" si="50"/>
        <v/>
      </c>
      <c r="K470" s="96" t="str">
        <f t="shared" si="47"/>
        <v/>
      </c>
    </row>
    <row r="471" spans="1:16" x14ac:dyDescent="0.25">
      <c r="A471" s="16">
        <v>200</v>
      </c>
      <c r="B471" s="64" t="str">
        <f>+IF('B - DATOS CONTRATO GESTIÓN'!B237="","",'B - DATOS CONTRATO GESTIÓN'!B237)</f>
        <v/>
      </c>
      <c r="C471" s="64" t="str">
        <f>+IF('B - DATOS CONTRATO GESTIÓN'!C237="","",'B - DATOS CONTRATO GESTIÓN'!C237)</f>
        <v/>
      </c>
      <c r="D471" s="67" t="str">
        <f t="shared" si="48"/>
        <v/>
      </c>
      <c r="E471" s="27"/>
      <c r="F471" s="27"/>
      <c r="G471" s="110" t="str">
        <f t="shared" si="49"/>
        <v/>
      </c>
      <c r="H471" s="28"/>
      <c r="I471" s="28"/>
      <c r="J471" s="96" t="str">
        <f t="shared" si="50"/>
        <v/>
      </c>
      <c r="K471" s="96" t="str">
        <f t="shared" si="47"/>
        <v/>
      </c>
    </row>
    <row r="472" spans="1:16" x14ac:dyDescent="0.25">
      <c r="B472" s="112" t="s">
        <v>38</v>
      </c>
      <c r="C472" s="64"/>
      <c r="D472" s="80">
        <f>SUM(D272:D471)</f>
        <v>0</v>
      </c>
      <c r="E472" s="80">
        <f>SUM(E272:E471)</f>
        <v>0</v>
      </c>
      <c r="F472" s="80">
        <f>SUM(F272:F471)</f>
        <v>0</v>
      </c>
      <c r="G472" s="113"/>
      <c r="H472" s="94">
        <f>SUM(H272:H471)</f>
        <v>0</v>
      </c>
      <c r="I472" s="94">
        <f>SUM(I272:I471)</f>
        <v>0</v>
      </c>
      <c r="J472" s="94">
        <f>SUM(J272:J471)</f>
        <v>0</v>
      </c>
      <c r="K472" s="104" t="e">
        <f>+J472/F472</f>
        <v>#DIV/0!</v>
      </c>
    </row>
    <row r="473" spans="1:16" x14ac:dyDescent="0.25">
      <c r="B473" s="178" t="s">
        <v>150</v>
      </c>
      <c r="C473" s="179"/>
      <c r="D473" s="179"/>
      <c r="E473" s="179"/>
      <c r="F473" s="179"/>
      <c r="G473" s="179"/>
      <c r="H473" s="180"/>
      <c r="I473" s="29"/>
      <c r="J473" s="96"/>
      <c r="K473" s="114"/>
    </row>
    <row r="474" spans="1:16" x14ac:dyDescent="0.25">
      <c r="B474" s="178" t="s">
        <v>71</v>
      </c>
      <c r="C474" s="179"/>
      <c r="D474" s="179"/>
      <c r="E474" s="179"/>
      <c r="F474" s="179"/>
      <c r="G474" s="179"/>
      <c r="H474" s="180"/>
      <c r="I474" s="94">
        <f>+I473+J472</f>
        <v>0</v>
      </c>
      <c r="J474" s="104"/>
    </row>
    <row r="476" spans="1:16" s="148" customFormat="1" ht="75" customHeight="1" x14ac:dyDescent="0.25">
      <c r="B476" s="176" t="s">
        <v>171</v>
      </c>
      <c r="C476" s="176"/>
      <c r="D476" s="176"/>
      <c r="E476" s="176"/>
      <c r="F476" s="176"/>
      <c r="G476" s="176"/>
      <c r="H476" s="176"/>
      <c r="I476" s="176"/>
      <c r="J476" s="176"/>
      <c r="K476" s="176"/>
      <c r="L476" s="176"/>
      <c r="M476" s="176"/>
      <c r="N476" s="176"/>
      <c r="O476" s="176"/>
      <c r="P476" s="176"/>
    </row>
    <row r="477" spans="1:16" s="148" customFormat="1" x14ac:dyDescent="0.25"/>
    <row r="478" spans="1:16" s="148" customFormat="1" ht="32.1" customHeight="1" x14ac:dyDescent="0.25">
      <c r="B478" s="177" t="s">
        <v>74</v>
      </c>
      <c r="C478" s="177"/>
      <c r="D478" s="177"/>
      <c r="E478" s="177"/>
      <c r="F478" s="177"/>
      <c r="G478" s="177"/>
      <c r="H478" s="177"/>
      <c r="I478" s="177"/>
      <c r="J478" s="177"/>
      <c r="K478" s="177"/>
      <c r="L478" s="177"/>
      <c r="M478" s="177"/>
      <c r="N478" s="177"/>
      <c r="O478" s="177"/>
      <c r="P478" s="177"/>
    </row>
    <row r="479" spans="1:16" s="148" customFormat="1" x14ac:dyDescent="0.25">
      <c r="B479" s="115"/>
    </row>
    <row r="480" spans="1:16" x14ac:dyDescent="0.25">
      <c r="D480" s="116"/>
      <c r="E480" s="116"/>
      <c r="F480" s="116"/>
      <c r="G480" s="116"/>
      <c r="H480" s="116"/>
      <c r="I480" s="116"/>
      <c r="J480" s="116"/>
      <c r="K480" s="116"/>
      <c r="L480" s="116"/>
      <c r="M480" s="116"/>
      <c r="N480" s="116"/>
      <c r="O480" s="116"/>
      <c r="P480" s="117"/>
    </row>
    <row r="481" spans="1:11" x14ac:dyDescent="0.25">
      <c r="B481" s="56" t="s">
        <v>69</v>
      </c>
      <c r="C481" s="56" t="s">
        <v>70</v>
      </c>
      <c r="D481" s="113" t="s">
        <v>212</v>
      </c>
      <c r="E481" s="113" t="s">
        <v>213</v>
      </c>
      <c r="F481" s="113" t="s">
        <v>214</v>
      </c>
      <c r="G481" s="113" t="s">
        <v>215</v>
      </c>
      <c r="H481" s="113" t="s">
        <v>216</v>
      </c>
      <c r="I481" s="113" t="s">
        <v>217</v>
      </c>
      <c r="J481" s="113" t="s">
        <v>218</v>
      </c>
      <c r="K481" s="118" t="s">
        <v>39</v>
      </c>
    </row>
    <row r="482" spans="1:11" x14ac:dyDescent="0.25">
      <c r="A482" s="16">
        <v>1</v>
      </c>
      <c r="B482" s="64" t="str">
        <f t="shared" ref="B482:C501" si="51">+B272</f>
        <v/>
      </c>
      <c r="C482" s="64" t="str">
        <f t="shared" si="51"/>
        <v/>
      </c>
      <c r="D482" s="23"/>
      <c r="E482" s="23"/>
      <c r="F482" s="23"/>
      <c r="G482" s="23"/>
      <c r="H482" s="23"/>
      <c r="I482" s="23"/>
      <c r="J482" s="23"/>
      <c r="K482" s="119" t="str">
        <f>IF(B482="","",SUM(D482:J482))</f>
        <v/>
      </c>
    </row>
    <row r="483" spans="1:11" x14ac:dyDescent="0.25">
      <c r="A483" s="16">
        <v>2</v>
      </c>
      <c r="B483" s="64" t="str">
        <f t="shared" si="51"/>
        <v/>
      </c>
      <c r="C483" s="64" t="str">
        <f t="shared" si="51"/>
        <v/>
      </c>
      <c r="D483" s="23"/>
      <c r="E483" s="23"/>
      <c r="F483" s="23"/>
      <c r="G483" s="23"/>
      <c r="H483" s="23"/>
      <c r="I483" s="23"/>
      <c r="J483" s="23"/>
      <c r="K483" s="119" t="str">
        <f t="shared" ref="K483:K546" si="52">IF(B483="","",SUM(D483:J483))</f>
        <v/>
      </c>
    </row>
    <row r="484" spans="1:11" x14ac:dyDescent="0.25">
      <c r="A484" s="16">
        <v>3</v>
      </c>
      <c r="B484" s="64" t="str">
        <f t="shared" si="51"/>
        <v/>
      </c>
      <c r="C484" s="64" t="str">
        <f t="shared" si="51"/>
        <v/>
      </c>
      <c r="D484" s="23"/>
      <c r="E484" s="23"/>
      <c r="F484" s="23"/>
      <c r="G484" s="23"/>
      <c r="H484" s="23"/>
      <c r="I484" s="23"/>
      <c r="J484" s="23"/>
      <c r="K484" s="119" t="str">
        <f t="shared" si="52"/>
        <v/>
      </c>
    </row>
    <row r="485" spans="1:11" x14ac:dyDescent="0.25">
      <c r="A485" s="16">
        <v>4</v>
      </c>
      <c r="B485" s="64" t="str">
        <f t="shared" si="51"/>
        <v/>
      </c>
      <c r="C485" s="64" t="str">
        <f t="shared" si="51"/>
        <v/>
      </c>
      <c r="D485" s="23"/>
      <c r="E485" s="23"/>
      <c r="F485" s="23"/>
      <c r="G485" s="30"/>
      <c r="H485" s="30"/>
      <c r="I485" s="30"/>
      <c r="J485" s="30"/>
      <c r="K485" s="119" t="str">
        <f t="shared" si="52"/>
        <v/>
      </c>
    </row>
    <row r="486" spans="1:11" x14ac:dyDescent="0.25">
      <c r="A486" s="16">
        <v>5</v>
      </c>
      <c r="B486" s="64" t="str">
        <f t="shared" si="51"/>
        <v/>
      </c>
      <c r="C486" s="64" t="str">
        <f t="shared" si="51"/>
        <v/>
      </c>
      <c r="D486" s="23"/>
      <c r="E486" s="23"/>
      <c r="F486" s="23"/>
      <c r="G486" s="30"/>
      <c r="H486" s="30"/>
      <c r="I486" s="30"/>
      <c r="J486" s="30"/>
      <c r="K486" s="119" t="str">
        <f t="shared" si="52"/>
        <v/>
      </c>
    </row>
    <row r="487" spans="1:11" x14ac:dyDescent="0.25">
      <c r="A487" s="16">
        <v>6</v>
      </c>
      <c r="B487" s="64" t="str">
        <f t="shared" si="51"/>
        <v/>
      </c>
      <c r="C487" s="64" t="str">
        <f t="shared" si="51"/>
        <v/>
      </c>
      <c r="D487" s="23"/>
      <c r="E487" s="23"/>
      <c r="F487" s="23"/>
      <c r="G487" s="30"/>
      <c r="H487" s="30"/>
      <c r="I487" s="30"/>
      <c r="J487" s="30"/>
      <c r="K487" s="119" t="str">
        <f t="shared" si="52"/>
        <v/>
      </c>
    </row>
    <row r="488" spans="1:11" x14ac:dyDescent="0.25">
      <c r="A488" s="16">
        <v>7</v>
      </c>
      <c r="B488" s="64" t="str">
        <f t="shared" si="51"/>
        <v/>
      </c>
      <c r="C488" s="64" t="str">
        <f t="shared" si="51"/>
        <v/>
      </c>
      <c r="D488" s="23"/>
      <c r="E488" s="23"/>
      <c r="F488" s="23"/>
      <c r="G488" s="30"/>
      <c r="H488" s="30"/>
      <c r="I488" s="30"/>
      <c r="J488" s="30"/>
      <c r="K488" s="119" t="str">
        <f t="shared" si="52"/>
        <v/>
      </c>
    </row>
    <row r="489" spans="1:11" x14ac:dyDescent="0.25">
      <c r="A489" s="16">
        <v>8</v>
      </c>
      <c r="B489" s="64" t="str">
        <f t="shared" si="51"/>
        <v/>
      </c>
      <c r="C489" s="64" t="str">
        <f t="shared" si="51"/>
        <v/>
      </c>
      <c r="D489" s="23"/>
      <c r="E489" s="23"/>
      <c r="F489" s="23"/>
      <c r="G489" s="30"/>
      <c r="H489" s="30"/>
      <c r="I489" s="30"/>
      <c r="J489" s="30"/>
      <c r="K489" s="119" t="str">
        <f t="shared" si="52"/>
        <v/>
      </c>
    </row>
    <row r="490" spans="1:11" x14ac:dyDescent="0.25">
      <c r="A490" s="16">
        <v>9</v>
      </c>
      <c r="B490" s="64" t="str">
        <f t="shared" si="51"/>
        <v/>
      </c>
      <c r="C490" s="64" t="str">
        <f t="shared" si="51"/>
        <v/>
      </c>
      <c r="D490" s="23"/>
      <c r="E490" s="23"/>
      <c r="F490" s="23"/>
      <c r="G490" s="30"/>
      <c r="H490" s="30"/>
      <c r="I490" s="30"/>
      <c r="J490" s="30"/>
      <c r="K490" s="119" t="str">
        <f t="shared" si="52"/>
        <v/>
      </c>
    </row>
    <row r="491" spans="1:11" x14ac:dyDescent="0.25">
      <c r="A491" s="16">
        <v>10</v>
      </c>
      <c r="B491" s="64" t="str">
        <f t="shared" si="51"/>
        <v/>
      </c>
      <c r="C491" s="64" t="str">
        <f t="shared" si="51"/>
        <v/>
      </c>
      <c r="D491" s="23"/>
      <c r="E491" s="23"/>
      <c r="F491" s="23"/>
      <c r="G491" s="30"/>
      <c r="H491" s="30"/>
      <c r="I491" s="30"/>
      <c r="J491" s="30"/>
      <c r="K491" s="119" t="str">
        <f t="shared" si="52"/>
        <v/>
      </c>
    </row>
    <row r="492" spans="1:11" x14ac:dyDescent="0.25">
      <c r="A492" s="16">
        <v>11</v>
      </c>
      <c r="B492" s="64" t="str">
        <f t="shared" si="51"/>
        <v/>
      </c>
      <c r="C492" s="64" t="str">
        <f t="shared" si="51"/>
        <v/>
      </c>
      <c r="D492" s="23"/>
      <c r="E492" s="23"/>
      <c r="F492" s="23"/>
      <c r="G492" s="30"/>
      <c r="H492" s="30"/>
      <c r="I492" s="30"/>
      <c r="J492" s="30"/>
      <c r="K492" s="119" t="str">
        <f t="shared" si="52"/>
        <v/>
      </c>
    </row>
    <row r="493" spans="1:11" x14ac:dyDescent="0.25">
      <c r="A493" s="16">
        <v>12</v>
      </c>
      <c r="B493" s="64" t="str">
        <f t="shared" si="51"/>
        <v/>
      </c>
      <c r="C493" s="64" t="str">
        <f t="shared" si="51"/>
        <v/>
      </c>
      <c r="D493" s="23"/>
      <c r="E493" s="23"/>
      <c r="F493" s="23"/>
      <c r="G493" s="30"/>
      <c r="H493" s="30"/>
      <c r="I493" s="30"/>
      <c r="J493" s="30"/>
      <c r="K493" s="119" t="str">
        <f t="shared" si="52"/>
        <v/>
      </c>
    </row>
    <row r="494" spans="1:11" x14ac:dyDescent="0.25">
      <c r="A494" s="16">
        <v>13</v>
      </c>
      <c r="B494" s="64" t="str">
        <f t="shared" si="51"/>
        <v/>
      </c>
      <c r="C494" s="64" t="str">
        <f t="shared" si="51"/>
        <v/>
      </c>
      <c r="D494" s="23"/>
      <c r="E494" s="23"/>
      <c r="F494" s="23"/>
      <c r="G494" s="30"/>
      <c r="H494" s="30"/>
      <c r="I494" s="30"/>
      <c r="J494" s="30"/>
      <c r="K494" s="119" t="str">
        <f t="shared" si="52"/>
        <v/>
      </c>
    </row>
    <row r="495" spans="1:11" x14ac:dyDescent="0.25">
      <c r="A495" s="16">
        <v>14</v>
      </c>
      <c r="B495" s="64" t="str">
        <f t="shared" si="51"/>
        <v/>
      </c>
      <c r="C495" s="64" t="str">
        <f t="shared" si="51"/>
        <v/>
      </c>
      <c r="D495" s="23"/>
      <c r="E495" s="23"/>
      <c r="F495" s="23"/>
      <c r="G495" s="30"/>
      <c r="H495" s="30"/>
      <c r="I495" s="30"/>
      <c r="J495" s="30"/>
      <c r="K495" s="119" t="str">
        <f t="shared" si="52"/>
        <v/>
      </c>
    </row>
    <row r="496" spans="1:11" x14ac:dyDescent="0.25">
      <c r="A496" s="16">
        <v>15</v>
      </c>
      <c r="B496" s="64" t="str">
        <f t="shared" si="51"/>
        <v/>
      </c>
      <c r="C496" s="64" t="str">
        <f t="shared" si="51"/>
        <v/>
      </c>
      <c r="D496" s="23"/>
      <c r="E496" s="23"/>
      <c r="F496" s="23"/>
      <c r="G496" s="23"/>
      <c r="H496" s="23"/>
      <c r="I496" s="23"/>
      <c r="J496" s="23"/>
      <c r="K496" s="119" t="str">
        <f t="shared" si="52"/>
        <v/>
      </c>
    </row>
    <row r="497" spans="1:11" x14ac:dyDescent="0.25">
      <c r="A497" s="16">
        <v>16</v>
      </c>
      <c r="B497" s="64" t="str">
        <f t="shared" si="51"/>
        <v/>
      </c>
      <c r="C497" s="64" t="str">
        <f t="shared" si="51"/>
        <v/>
      </c>
      <c r="D497" s="23"/>
      <c r="E497" s="23"/>
      <c r="F497" s="23"/>
      <c r="G497" s="23"/>
      <c r="H497" s="23"/>
      <c r="I497" s="23"/>
      <c r="J497" s="23"/>
      <c r="K497" s="119" t="str">
        <f t="shared" si="52"/>
        <v/>
      </c>
    </row>
    <row r="498" spans="1:11" x14ac:dyDescent="0.25">
      <c r="A498" s="16">
        <v>17</v>
      </c>
      <c r="B498" s="64" t="str">
        <f t="shared" si="51"/>
        <v/>
      </c>
      <c r="C498" s="64" t="str">
        <f t="shared" si="51"/>
        <v/>
      </c>
      <c r="D498" s="23"/>
      <c r="E498" s="23"/>
      <c r="F498" s="23"/>
      <c r="G498" s="23"/>
      <c r="H498" s="23"/>
      <c r="I498" s="23"/>
      <c r="J498" s="23"/>
      <c r="K498" s="119" t="str">
        <f t="shared" si="52"/>
        <v/>
      </c>
    </row>
    <row r="499" spans="1:11" x14ac:dyDescent="0.25">
      <c r="A499" s="16">
        <v>18</v>
      </c>
      <c r="B499" s="64" t="str">
        <f t="shared" si="51"/>
        <v/>
      </c>
      <c r="C499" s="64" t="str">
        <f t="shared" si="51"/>
        <v/>
      </c>
      <c r="D499" s="23"/>
      <c r="E499" s="23"/>
      <c r="F499" s="23"/>
      <c r="G499" s="30"/>
      <c r="H499" s="30"/>
      <c r="I499" s="30"/>
      <c r="J499" s="30"/>
      <c r="K499" s="119" t="str">
        <f t="shared" si="52"/>
        <v/>
      </c>
    </row>
    <row r="500" spans="1:11" x14ac:dyDescent="0.25">
      <c r="A500" s="16">
        <v>19</v>
      </c>
      <c r="B500" s="64" t="str">
        <f t="shared" si="51"/>
        <v/>
      </c>
      <c r="C500" s="64" t="str">
        <f t="shared" si="51"/>
        <v/>
      </c>
      <c r="D500" s="23"/>
      <c r="E500" s="23"/>
      <c r="F500" s="23"/>
      <c r="G500" s="30"/>
      <c r="H500" s="30"/>
      <c r="I500" s="30"/>
      <c r="J500" s="30"/>
      <c r="K500" s="119" t="str">
        <f t="shared" si="52"/>
        <v/>
      </c>
    </row>
    <row r="501" spans="1:11" x14ac:dyDescent="0.25">
      <c r="A501" s="16">
        <v>20</v>
      </c>
      <c r="B501" s="64" t="str">
        <f t="shared" si="51"/>
        <v/>
      </c>
      <c r="C501" s="64" t="str">
        <f t="shared" si="51"/>
        <v/>
      </c>
      <c r="D501" s="23"/>
      <c r="E501" s="23"/>
      <c r="F501" s="23"/>
      <c r="G501" s="30"/>
      <c r="H501" s="30"/>
      <c r="I501" s="30"/>
      <c r="J501" s="30"/>
      <c r="K501" s="119" t="str">
        <f t="shared" si="52"/>
        <v/>
      </c>
    </row>
    <row r="502" spans="1:11" x14ac:dyDescent="0.25">
      <c r="A502" s="16">
        <v>21</v>
      </c>
      <c r="B502" s="64" t="str">
        <f t="shared" ref="B502:C521" si="53">+B292</f>
        <v/>
      </c>
      <c r="C502" s="64" t="str">
        <f t="shared" si="53"/>
        <v/>
      </c>
      <c r="D502" s="23"/>
      <c r="E502" s="23"/>
      <c r="F502" s="23"/>
      <c r="G502" s="30"/>
      <c r="H502" s="30"/>
      <c r="I502" s="30"/>
      <c r="J502" s="30"/>
      <c r="K502" s="119" t="str">
        <f t="shared" si="52"/>
        <v/>
      </c>
    </row>
    <row r="503" spans="1:11" x14ac:dyDescent="0.25">
      <c r="A503" s="16">
        <v>22</v>
      </c>
      <c r="B503" s="64" t="str">
        <f t="shared" si="53"/>
        <v/>
      </c>
      <c r="C503" s="64" t="str">
        <f t="shared" si="53"/>
        <v/>
      </c>
      <c r="D503" s="23"/>
      <c r="E503" s="23"/>
      <c r="F503" s="23"/>
      <c r="G503" s="30"/>
      <c r="H503" s="30"/>
      <c r="I503" s="30"/>
      <c r="J503" s="30"/>
      <c r="K503" s="119" t="str">
        <f t="shared" si="52"/>
        <v/>
      </c>
    </row>
    <row r="504" spans="1:11" x14ac:dyDescent="0.25">
      <c r="A504" s="16">
        <v>23</v>
      </c>
      <c r="B504" s="64" t="str">
        <f t="shared" si="53"/>
        <v/>
      </c>
      <c r="C504" s="64" t="str">
        <f t="shared" si="53"/>
        <v/>
      </c>
      <c r="D504" s="23"/>
      <c r="E504" s="23"/>
      <c r="F504" s="23"/>
      <c r="G504" s="30"/>
      <c r="H504" s="30"/>
      <c r="I504" s="30"/>
      <c r="J504" s="30"/>
      <c r="K504" s="119" t="str">
        <f t="shared" si="52"/>
        <v/>
      </c>
    </row>
    <row r="505" spans="1:11" x14ac:dyDescent="0.25">
      <c r="A505" s="16">
        <v>24</v>
      </c>
      <c r="B505" s="64" t="str">
        <f t="shared" si="53"/>
        <v/>
      </c>
      <c r="C505" s="64" t="str">
        <f t="shared" si="53"/>
        <v/>
      </c>
      <c r="D505" s="23"/>
      <c r="E505" s="23"/>
      <c r="F505" s="23"/>
      <c r="G505" s="30"/>
      <c r="H505" s="30"/>
      <c r="I505" s="30"/>
      <c r="J505" s="30"/>
      <c r="K505" s="119" t="str">
        <f t="shared" si="52"/>
        <v/>
      </c>
    </row>
    <row r="506" spans="1:11" x14ac:dyDescent="0.25">
      <c r="A506" s="16">
        <v>25</v>
      </c>
      <c r="B506" s="64" t="str">
        <f t="shared" si="53"/>
        <v/>
      </c>
      <c r="C506" s="64" t="str">
        <f t="shared" si="53"/>
        <v/>
      </c>
      <c r="D506" s="23"/>
      <c r="E506" s="23"/>
      <c r="F506" s="23"/>
      <c r="G506" s="30"/>
      <c r="H506" s="30"/>
      <c r="I506" s="30"/>
      <c r="J506" s="30"/>
      <c r="K506" s="119" t="str">
        <f t="shared" si="52"/>
        <v/>
      </c>
    </row>
    <row r="507" spans="1:11" x14ac:dyDescent="0.25">
      <c r="A507" s="16">
        <v>26</v>
      </c>
      <c r="B507" s="64" t="str">
        <f t="shared" si="53"/>
        <v/>
      </c>
      <c r="C507" s="64" t="str">
        <f t="shared" si="53"/>
        <v/>
      </c>
      <c r="D507" s="23"/>
      <c r="E507" s="23"/>
      <c r="F507" s="23"/>
      <c r="G507" s="30"/>
      <c r="H507" s="30"/>
      <c r="I507" s="30"/>
      <c r="J507" s="30"/>
      <c r="K507" s="119" t="str">
        <f t="shared" si="52"/>
        <v/>
      </c>
    </row>
    <row r="508" spans="1:11" x14ac:dyDescent="0.25">
      <c r="A508" s="16">
        <v>27</v>
      </c>
      <c r="B508" s="64" t="str">
        <f t="shared" si="53"/>
        <v/>
      </c>
      <c r="C508" s="64" t="str">
        <f t="shared" si="53"/>
        <v/>
      </c>
      <c r="D508" s="23"/>
      <c r="E508" s="23"/>
      <c r="F508" s="23"/>
      <c r="G508" s="30"/>
      <c r="H508" s="30"/>
      <c r="I508" s="30"/>
      <c r="J508" s="30"/>
      <c r="K508" s="119" t="str">
        <f t="shared" si="52"/>
        <v/>
      </c>
    </row>
    <row r="509" spans="1:11" x14ac:dyDescent="0.25">
      <c r="A509" s="16">
        <v>28</v>
      </c>
      <c r="B509" s="64" t="str">
        <f t="shared" si="53"/>
        <v/>
      </c>
      <c r="C509" s="64" t="str">
        <f t="shared" si="53"/>
        <v/>
      </c>
      <c r="D509" s="23"/>
      <c r="E509" s="23"/>
      <c r="F509" s="23"/>
      <c r="G509" s="30"/>
      <c r="H509" s="30"/>
      <c r="I509" s="30"/>
      <c r="J509" s="30"/>
      <c r="K509" s="119" t="str">
        <f t="shared" si="52"/>
        <v/>
      </c>
    </row>
    <row r="510" spans="1:11" x14ac:dyDescent="0.25">
      <c r="A510" s="16">
        <v>29</v>
      </c>
      <c r="B510" s="64" t="str">
        <f t="shared" si="53"/>
        <v/>
      </c>
      <c r="C510" s="64" t="str">
        <f t="shared" si="53"/>
        <v/>
      </c>
      <c r="D510" s="23"/>
      <c r="E510" s="23"/>
      <c r="F510" s="23"/>
      <c r="G510" s="23"/>
      <c r="H510" s="23"/>
      <c r="I510" s="23"/>
      <c r="J510" s="23"/>
      <c r="K510" s="119" t="str">
        <f t="shared" si="52"/>
        <v/>
      </c>
    </row>
    <row r="511" spans="1:11" x14ac:dyDescent="0.25">
      <c r="A511" s="16">
        <v>30</v>
      </c>
      <c r="B511" s="64" t="str">
        <f t="shared" si="53"/>
        <v/>
      </c>
      <c r="C511" s="64" t="str">
        <f t="shared" si="53"/>
        <v/>
      </c>
      <c r="D511" s="23"/>
      <c r="E511" s="23"/>
      <c r="F511" s="23"/>
      <c r="G511" s="23"/>
      <c r="H511" s="23"/>
      <c r="I511" s="23"/>
      <c r="J511" s="23"/>
      <c r="K511" s="119" t="str">
        <f t="shared" si="52"/>
        <v/>
      </c>
    </row>
    <row r="512" spans="1:11" x14ac:dyDescent="0.25">
      <c r="A512" s="16">
        <v>31</v>
      </c>
      <c r="B512" s="64" t="str">
        <f t="shared" si="53"/>
        <v/>
      </c>
      <c r="C512" s="64" t="str">
        <f t="shared" si="53"/>
        <v/>
      </c>
      <c r="D512" s="23"/>
      <c r="E512" s="23"/>
      <c r="F512" s="23"/>
      <c r="G512" s="23"/>
      <c r="H512" s="23"/>
      <c r="I512" s="23"/>
      <c r="J512" s="23"/>
      <c r="K512" s="119" t="str">
        <f t="shared" si="52"/>
        <v/>
      </c>
    </row>
    <row r="513" spans="1:11" x14ac:dyDescent="0.25">
      <c r="A513" s="16">
        <v>32</v>
      </c>
      <c r="B513" s="64" t="str">
        <f t="shared" si="53"/>
        <v/>
      </c>
      <c r="C513" s="64" t="str">
        <f t="shared" si="53"/>
        <v/>
      </c>
      <c r="D513" s="23"/>
      <c r="E513" s="23"/>
      <c r="F513" s="23"/>
      <c r="G513" s="30"/>
      <c r="H513" s="30"/>
      <c r="I513" s="30"/>
      <c r="J513" s="30"/>
      <c r="K513" s="119" t="str">
        <f t="shared" si="52"/>
        <v/>
      </c>
    </row>
    <row r="514" spans="1:11" x14ac:dyDescent="0.25">
      <c r="A514" s="16">
        <v>33</v>
      </c>
      <c r="B514" s="64" t="str">
        <f t="shared" si="53"/>
        <v/>
      </c>
      <c r="C514" s="64" t="str">
        <f t="shared" si="53"/>
        <v/>
      </c>
      <c r="D514" s="23"/>
      <c r="E514" s="23"/>
      <c r="F514" s="23"/>
      <c r="G514" s="30"/>
      <c r="H514" s="30"/>
      <c r="I514" s="30"/>
      <c r="J514" s="30"/>
      <c r="K514" s="119" t="str">
        <f t="shared" si="52"/>
        <v/>
      </c>
    </row>
    <row r="515" spans="1:11" x14ac:dyDescent="0.25">
      <c r="A515" s="16">
        <v>34</v>
      </c>
      <c r="B515" s="64" t="str">
        <f t="shared" si="53"/>
        <v/>
      </c>
      <c r="C515" s="64" t="str">
        <f t="shared" si="53"/>
        <v/>
      </c>
      <c r="D515" s="23"/>
      <c r="E515" s="23"/>
      <c r="F515" s="23"/>
      <c r="G515" s="30"/>
      <c r="H515" s="30"/>
      <c r="I515" s="30"/>
      <c r="J515" s="30"/>
      <c r="K515" s="119" t="str">
        <f t="shared" si="52"/>
        <v/>
      </c>
    </row>
    <row r="516" spans="1:11" x14ac:dyDescent="0.25">
      <c r="A516" s="16">
        <v>35</v>
      </c>
      <c r="B516" s="64" t="str">
        <f t="shared" si="53"/>
        <v/>
      </c>
      <c r="C516" s="64" t="str">
        <f t="shared" si="53"/>
        <v/>
      </c>
      <c r="D516" s="23"/>
      <c r="E516" s="23"/>
      <c r="F516" s="23"/>
      <c r="G516" s="30"/>
      <c r="H516" s="30"/>
      <c r="I516" s="30"/>
      <c r="J516" s="30"/>
      <c r="K516" s="119" t="str">
        <f t="shared" si="52"/>
        <v/>
      </c>
    </row>
    <row r="517" spans="1:11" x14ac:dyDescent="0.25">
      <c r="A517" s="16">
        <v>36</v>
      </c>
      <c r="B517" s="64" t="str">
        <f t="shared" si="53"/>
        <v/>
      </c>
      <c r="C517" s="64" t="str">
        <f t="shared" si="53"/>
        <v/>
      </c>
      <c r="D517" s="23"/>
      <c r="E517" s="23"/>
      <c r="F517" s="23"/>
      <c r="G517" s="30"/>
      <c r="H517" s="30"/>
      <c r="I517" s="30"/>
      <c r="J517" s="30"/>
      <c r="K517" s="119" t="str">
        <f t="shared" si="52"/>
        <v/>
      </c>
    </row>
    <row r="518" spans="1:11" x14ac:dyDescent="0.25">
      <c r="A518" s="16">
        <v>37</v>
      </c>
      <c r="B518" s="64" t="str">
        <f t="shared" si="53"/>
        <v/>
      </c>
      <c r="C518" s="64" t="str">
        <f t="shared" si="53"/>
        <v/>
      </c>
      <c r="D518" s="23"/>
      <c r="E518" s="23"/>
      <c r="F518" s="23"/>
      <c r="G518" s="30"/>
      <c r="H518" s="30"/>
      <c r="I518" s="30"/>
      <c r="J518" s="30"/>
      <c r="K518" s="119" t="str">
        <f t="shared" si="52"/>
        <v/>
      </c>
    </row>
    <row r="519" spans="1:11" x14ac:dyDescent="0.25">
      <c r="A519" s="16">
        <v>38</v>
      </c>
      <c r="B519" s="64" t="str">
        <f t="shared" si="53"/>
        <v/>
      </c>
      <c r="C519" s="64" t="str">
        <f t="shared" si="53"/>
        <v/>
      </c>
      <c r="D519" s="23"/>
      <c r="E519" s="23"/>
      <c r="F519" s="23"/>
      <c r="G519" s="30"/>
      <c r="H519" s="30"/>
      <c r="I519" s="30"/>
      <c r="J519" s="30"/>
      <c r="K519" s="119" t="str">
        <f t="shared" si="52"/>
        <v/>
      </c>
    </row>
    <row r="520" spans="1:11" x14ac:dyDescent="0.25">
      <c r="A520" s="16">
        <v>39</v>
      </c>
      <c r="B520" s="64" t="str">
        <f t="shared" si="53"/>
        <v/>
      </c>
      <c r="C520" s="64" t="str">
        <f t="shared" si="53"/>
        <v/>
      </c>
      <c r="D520" s="23"/>
      <c r="E520" s="23"/>
      <c r="F520" s="23"/>
      <c r="G520" s="30"/>
      <c r="H520" s="30"/>
      <c r="I520" s="30"/>
      <c r="J520" s="30"/>
      <c r="K520" s="119" t="str">
        <f t="shared" si="52"/>
        <v/>
      </c>
    </row>
    <row r="521" spans="1:11" x14ac:dyDescent="0.25">
      <c r="A521" s="16">
        <v>40</v>
      </c>
      <c r="B521" s="64" t="str">
        <f t="shared" si="53"/>
        <v/>
      </c>
      <c r="C521" s="64" t="str">
        <f t="shared" si="53"/>
        <v/>
      </c>
      <c r="D521" s="23"/>
      <c r="E521" s="23"/>
      <c r="F521" s="23"/>
      <c r="G521" s="30"/>
      <c r="H521" s="30"/>
      <c r="I521" s="30"/>
      <c r="J521" s="30"/>
      <c r="K521" s="119" t="str">
        <f t="shared" si="52"/>
        <v/>
      </c>
    </row>
    <row r="522" spans="1:11" x14ac:dyDescent="0.25">
      <c r="A522" s="16">
        <v>41</v>
      </c>
      <c r="B522" s="64" t="str">
        <f t="shared" ref="B522:C541" si="54">+B312</f>
        <v/>
      </c>
      <c r="C522" s="64" t="str">
        <f t="shared" si="54"/>
        <v/>
      </c>
      <c r="D522" s="23"/>
      <c r="E522" s="23"/>
      <c r="F522" s="23"/>
      <c r="G522" s="30"/>
      <c r="H522" s="30"/>
      <c r="I522" s="30"/>
      <c r="J522" s="30"/>
      <c r="K522" s="119" t="str">
        <f t="shared" si="52"/>
        <v/>
      </c>
    </row>
    <row r="523" spans="1:11" x14ac:dyDescent="0.25">
      <c r="A523" s="16">
        <v>42</v>
      </c>
      <c r="B523" s="64" t="str">
        <f t="shared" si="54"/>
        <v/>
      </c>
      <c r="C523" s="64" t="str">
        <f t="shared" si="54"/>
        <v/>
      </c>
      <c r="D523" s="23"/>
      <c r="E523" s="23"/>
      <c r="F523" s="23"/>
      <c r="G523" s="30"/>
      <c r="H523" s="30"/>
      <c r="I523" s="30"/>
      <c r="J523" s="30"/>
      <c r="K523" s="119" t="str">
        <f t="shared" si="52"/>
        <v/>
      </c>
    </row>
    <row r="524" spans="1:11" x14ac:dyDescent="0.25">
      <c r="A524" s="16">
        <v>43</v>
      </c>
      <c r="B524" s="64" t="str">
        <f t="shared" si="54"/>
        <v/>
      </c>
      <c r="C524" s="64" t="str">
        <f t="shared" si="54"/>
        <v/>
      </c>
      <c r="D524" s="23"/>
      <c r="E524" s="23"/>
      <c r="F524" s="23"/>
      <c r="G524" s="23"/>
      <c r="H524" s="23"/>
      <c r="I524" s="23"/>
      <c r="J524" s="23"/>
      <c r="K524" s="119" t="str">
        <f t="shared" si="52"/>
        <v/>
      </c>
    </row>
    <row r="525" spans="1:11" x14ac:dyDescent="0.25">
      <c r="A525" s="16">
        <v>44</v>
      </c>
      <c r="B525" s="64" t="str">
        <f t="shared" si="54"/>
        <v/>
      </c>
      <c r="C525" s="64" t="str">
        <f t="shared" si="54"/>
        <v/>
      </c>
      <c r="D525" s="23"/>
      <c r="E525" s="23"/>
      <c r="F525" s="23"/>
      <c r="G525" s="23"/>
      <c r="H525" s="23"/>
      <c r="I525" s="23"/>
      <c r="J525" s="23"/>
      <c r="K525" s="119" t="str">
        <f t="shared" si="52"/>
        <v/>
      </c>
    </row>
    <row r="526" spans="1:11" x14ac:dyDescent="0.25">
      <c r="A526" s="16">
        <v>45</v>
      </c>
      <c r="B526" s="64" t="str">
        <f t="shared" si="54"/>
        <v/>
      </c>
      <c r="C526" s="64" t="str">
        <f t="shared" si="54"/>
        <v/>
      </c>
      <c r="D526" s="23"/>
      <c r="E526" s="23"/>
      <c r="F526" s="23"/>
      <c r="G526" s="23"/>
      <c r="H526" s="23"/>
      <c r="I526" s="23"/>
      <c r="J526" s="23"/>
      <c r="K526" s="119" t="str">
        <f t="shared" si="52"/>
        <v/>
      </c>
    </row>
    <row r="527" spans="1:11" x14ac:dyDescent="0.25">
      <c r="A527" s="16">
        <v>46</v>
      </c>
      <c r="B527" s="64" t="str">
        <f t="shared" si="54"/>
        <v/>
      </c>
      <c r="C527" s="64" t="str">
        <f t="shared" si="54"/>
        <v/>
      </c>
      <c r="D527" s="23"/>
      <c r="E527" s="23"/>
      <c r="F527" s="23"/>
      <c r="G527" s="30"/>
      <c r="H527" s="30"/>
      <c r="I527" s="30"/>
      <c r="J527" s="30"/>
      <c r="K527" s="119" t="str">
        <f t="shared" si="52"/>
        <v/>
      </c>
    </row>
    <row r="528" spans="1:11" x14ac:dyDescent="0.25">
      <c r="A528" s="16">
        <v>47</v>
      </c>
      <c r="B528" s="64" t="str">
        <f t="shared" si="54"/>
        <v/>
      </c>
      <c r="C528" s="64" t="str">
        <f t="shared" si="54"/>
        <v/>
      </c>
      <c r="D528" s="23"/>
      <c r="E528" s="23"/>
      <c r="F528" s="23"/>
      <c r="G528" s="30"/>
      <c r="H528" s="30"/>
      <c r="I528" s="30"/>
      <c r="J528" s="30"/>
      <c r="K528" s="119" t="str">
        <f t="shared" si="52"/>
        <v/>
      </c>
    </row>
    <row r="529" spans="1:11" x14ac:dyDescent="0.25">
      <c r="A529" s="16">
        <v>48</v>
      </c>
      <c r="B529" s="64" t="str">
        <f t="shared" si="54"/>
        <v/>
      </c>
      <c r="C529" s="64" t="str">
        <f t="shared" si="54"/>
        <v/>
      </c>
      <c r="D529" s="23"/>
      <c r="E529" s="23"/>
      <c r="F529" s="23"/>
      <c r="G529" s="30"/>
      <c r="H529" s="30"/>
      <c r="I529" s="30"/>
      <c r="J529" s="30"/>
      <c r="K529" s="119" t="str">
        <f t="shared" si="52"/>
        <v/>
      </c>
    </row>
    <row r="530" spans="1:11" x14ac:dyDescent="0.25">
      <c r="A530" s="16">
        <v>49</v>
      </c>
      <c r="B530" s="64" t="str">
        <f t="shared" si="54"/>
        <v/>
      </c>
      <c r="C530" s="64" t="str">
        <f t="shared" si="54"/>
        <v/>
      </c>
      <c r="D530" s="23"/>
      <c r="E530" s="23"/>
      <c r="F530" s="23"/>
      <c r="G530" s="30"/>
      <c r="H530" s="30"/>
      <c r="I530" s="30"/>
      <c r="J530" s="30"/>
      <c r="K530" s="119" t="str">
        <f t="shared" si="52"/>
        <v/>
      </c>
    </row>
    <row r="531" spans="1:11" x14ac:dyDescent="0.25">
      <c r="A531" s="16">
        <v>50</v>
      </c>
      <c r="B531" s="64" t="str">
        <f t="shared" si="54"/>
        <v/>
      </c>
      <c r="C531" s="64" t="str">
        <f t="shared" si="54"/>
        <v/>
      </c>
      <c r="D531" s="23"/>
      <c r="E531" s="23"/>
      <c r="F531" s="23"/>
      <c r="G531" s="30"/>
      <c r="H531" s="30"/>
      <c r="I531" s="30"/>
      <c r="J531" s="30"/>
      <c r="K531" s="119" t="str">
        <f t="shared" si="52"/>
        <v/>
      </c>
    </row>
    <row r="532" spans="1:11" x14ac:dyDescent="0.25">
      <c r="A532" s="16">
        <v>51</v>
      </c>
      <c r="B532" s="64" t="str">
        <f t="shared" si="54"/>
        <v/>
      </c>
      <c r="C532" s="64" t="str">
        <f t="shared" si="54"/>
        <v/>
      </c>
      <c r="D532" s="23"/>
      <c r="E532" s="23"/>
      <c r="F532" s="23"/>
      <c r="G532" s="30"/>
      <c r="H532" s="30"/>
      <c r="I532" s="30"/>
      <c r="J532" s="30"/>
      <c r="K532" s="119" t="str">
        <f t="shared" si="52"/>
        <v/>
      </c>
    </row>
    <row r="533" spans="1:11" x14ac:dyDescent="0.25">
      <c r="A533" s="16">
        <v>52</v>
      </c>
      <c r="B533" s="64" t="str">
        <f t="shared" si="54"/>
        <v/>
      </c>
      <c r="C533" s="64" t="str">
        <f t="shared" si="54"/>
        <v/>
      </c>
      <c r="D533" s="23"/>
      <c r="E533" s="23"/>
      <c r="F533" s="23"/>
      <c r="G533" s="30"/>
      <c r="H533" s="30"/>
      <c r="I533" s="30"/>
      <c r="J533" s="30"/>
      <c r="K533" s="119" t="str">
        <f t="shared" si="52"/>
        <v/>
      </c>
    </row>
    <row r="534" spans="1:11" x14ac:dyDescent="0.25">
      <c r="A534" s="16">
        <v>53</v>
      </c>
      <c r="B534" s="64" t="str">
        <f t="shared" si="54"/>
        <v/>
      </c>
      <c r="C534" s="64" t="str">
        <f t="shared" si="54"/>
        <v/>
      </c>
      <c r="D534" s="23"/>
      <c r="E534" s="23"/>
      <c r="F534" s="23"/>
      <c r="G534" s="30"/>
      <c r="H534" s="30"/>
      <c r="I534" s="30"/>
      <c r="J534" s="30"/>
      <c r="K534" s="119" t="str">
        <f t="shared" si="52"/>
        <v/>
      </c>
    </row>
    <row r="535" spans="1:11" x14ac:dyDescent="0.25">
      <c r="A535" s="16">
        <v>54</v>
      </c>
      <c r="B535" s="64" t="str">
        <f t="shared" si="54"/>
        <v/>
      </c>
      <c r="C535" s="64" t="str">
        <f t="shared" si="54"/>
        <v/>
      </c>
      <c r="D535" s="23"/>
      <c r="E535" s="23"/>
      <c r="F535" s="23"/>
      <c r="G535" s="30"/>
      <c r="H535" s="30"/>
      <c r="I535" s="30"/>
      <c r="J535" s="30"/>
      <c r="K535" s="119" t="str">
        <f t="shared" si="52"/>
        <v/>
      </c>
    </row>
    <row r="536" spans="1:11" x14ac:dyDescent="0.25">
      <c r="A536" s="16">
        <v>55</v>
      </c>
      <c r="B536" s="64" t="str">
        <f t="shared" si="54"/>
        <v/>
      </c>
      <c r="C536" s="64" t="str">
        <f t="shared" si="54"/>
        <v/>
      </c>
      <c r="D536" s="23"/>
      <c r="E536" s="23"/>
      <c r="F536" s="23"/>
      <c r="G536" s="30"/>
      <c r="H536" s="30"/>
      <c r="I536" s="30"/>
      <c r="J536" s="30"/>
      <c r="K536" s="119" t="str">
        <f t="shared" si="52"/>
        <v/>
      </c>
    </row>
    <row r="537" spans="1:11" x14ac:dyDescent="0.25">
      <c r="A537" s="16">
        <v>56</v>
      </c>
      <c r="B537" s="64" t="str">
        <f t="shared" si="54"/>
        <v/>
      </c>
      <c r="C537" s="64" t="str">
        <f t="shared" si="54"/>
        <v/>
      </c>
      <c r="D537" s="23"/>
      <c r="E537" s="23"/>
      <c r="F537" s="23"/>
      <c r="G537" s="30"/>
      <c r="H537" s="30"/>
      <c r="I537" s="30"/>
      <c r="J537" s="30"/>
      <c r="K537" s="119" t="str">
        <f t="shared" si="52"/>
        <v/>
      </c>
    </row>
    <row r="538" spans="1:11" x14ac:dyDescent="0.25">
      <c r="A538" s="16">
        <v>57</v>
      </c>
      <c r="B538" s="64" t="str">
        <f t="shared" si="54"/>
        <v/>
      </c>
      <c r="C538" s="64" t="str">
        <f t="shared" si="54"/>
        <v/>
      </c>
      <c r="D538" s="23"/>
      <c r="E538" s="23"/>
      <c r="F538" s="23"/>
      <c r="G538" s="23"/>
      <c r="H538" s="23"/>
      <c r="I538" s="23"/>
      <c r="J538" s="23"/>
      <c r="K538" s="119" t="str">
        <f t="shared" si="52"/>
        <v/>
      </c>
    </row>
    <row r="539" spans="1:11" x14ac:dyDescent="0.25">
      <c r="A539" s="16">
        <v>58</v>
      </c>
      <c r="B539" s="64" t="str">
        <f t="shared" si="54"/>
        <v/>
      </c>
      <c r="C539" s="64" t="str">
        <f t="shared" si="54"/>
        <v/>
      </c>
      <c r="D539" s="23"/>
      <c r="E539" s="23"/>
      <c r="F539" s="23"/>
      <c r="G539" s="23"/>
      <c r="H539" s="23"/>
      <c r="I539" s="23"/>
      <c r="J539" s="23"/>
      <c r="K539" s="119" t="str">
        <f t="shared" si="52"/>
        <v/>
      </c>
    </row>
    <row r="540" spans="1:11" x14ac:dyDescent="0.25">
      <c r="A540" s="16">
        <v>59</v>
      </c>
      <c r="B540" s="64" t="str">
        <f t="shared" si="54"/>
        <v/>
      </c>
      <c r="C540" s="64" t="str">
        <f t="shared" si="54"/>
        <v/>
      </c>
      <c r="D540" s="23"/>
      <c r="E540" s="23"/>
      <c r="F540" s="23"/>
      <c r="G540" s="23"/>
      <c r="H540" s="23"/>
      <c r="I540" s="23"/>
      <c r="J540" s="23"/>
      <c r="K540" s="119" t="str">
        <f t="shared" si="52"/>
        <v/>
      </c>
    </row>
    <row r="541" spans="1:11" x14ac:dyDescent="0.25">
      <c r="A541" s="16">
        <v>60</v>
      </c>
      <c r="B541" s="64" t="str">
        <f t="shared" si="54"/>
        <v/>
      </c>
      <c r="C541" s="64" t="str">
        <f t="shared" si="54"/>
        <v/>
      </c>
      <c r="D541" s="23"/>
      <c r="E541" s="23"/>
      <c r="F541" s="23"/>
      <c r="G541" s="30"/>
      <c r="H541" s="30"/>
      <c r="I541" s="30"/>
      <c r="J541" s="30"/>
      <c r="K541" s="119" t="str">
        <f t="shared" si="52"/>
        <v/>
      </c>
    </row>
    <row r="542" spans="1:11" x14ac:dyDescent="0.25">
      <c r="A542" s="16">
        <v>61</v>
      </c>
      <c r="B542" s="64" t="str">
        <f t="shared" ref="B542:C561" si="55">+B332</f>
        <v/>
      </c>
      <c r="C542" s="64" t="str">
        <f t="shared" si="55"/>
        <v/>
      </c>
      <c r="D542" s="23"/>
      <c r="E542" s="23"/>
      <c r="F542" s="23"/>
      <c r="G542" s="30"/>
      <c r="H542" s="30"/>
      <c r="I542" s="30"/>
      <c r="J542" s="30"/>
      <c r="K542" s="119" t="str">
        <f t="shared" si="52"/>
        <v/>
      </c>
    </row>
    <row r="543" spans="1:11" x14ac:dyDescent="0.25">
      <c r="A543" s="16">
        <v>62</v>
      </c>
      <c r="B543" s="64" t="str">
        <f t="shared" si="55"/>
        <v/>
      </c>
      <c r="C543" s="64" t="str">
        <f t="shared" si="55"/>
        <v/>
      </c>
      <c r="D543" s="23"/>
      <c r="E543" s="23"/>
      <c r="F543" s="23"/>
      <c r="G543" s="30"/>
      <c r="H543" s="30"/>
      <c r="I543" s="30"/>
      <c r="J543" s="30"/>
      <c r="K543" s="119" t="str">
        <f t="shared" si="52"/>
        <v/>
      </c>
    </row>
    <row r="544" spans="1:11" x14ac:dyDescent="0.25">
      <c r="A544" s="16">
        <v>63</v>
      </c>
      <c r="B544" s="64" t="str">
        <f t="shared" si="55"/>
        <v/>
      </c>
      <c r="C544" s="64" t="str">
        <f t="shared" si="55"/>
        <v/>
      </c>
      <c r="D544" s="23"/>
      <c r="E544" s="23"/>
      <c r="F544" s="23"/>
      <c r="G544" s="30"/>
      <c r="H544" s="30"/>
      <c r="I544" s="30"/>
      <c r="J544" s="30"/>
      <c r="K544" s="119" t="str">
        <f t="shared" si="52"/>
        <v/>
      </c>
    </row>
    <row r="545" spans="1:11" x14ac:dyDescent="0.25">
      <c r="A545" s="16">
        <v>64</v>
      </c>
      <c r="B545" s="64" t="str">
        <f t="shared" si="55"/>
        <v/>
      </c>
      <c r="C545" s="64" t="str">
        <f t="shared" si="55"/>
        <v/>
      </c>
      <c r="D545" s="23"/>
      <c r="E545" s="23"/>
      <c r="F545" s="23"/>
      <c r="G545" s="30"/>
      <c r="H545" s="30"/>
      <c r="I545" s="30"/>
      <c r="J545" s="30"/>
      <c r="K545" s="119" t="str">
        <f t="shared" si="52"/>
        <v/>
      </c>
    </row>
    <row r="546" spans="1:11" x14ac:dyDescent="0.25">
      <c r="A546" s="16">
        <v>65</v>
      </c>
      <c r="B546" s="64" t="str">
        <f t="shared" si="55"/>
        <v/>
      </c>
      <c r="C546" s="64" t="str">
        <f t="shared" si="55"/>
        <v/>
      </c>
      <c r="D546" s="23"/>
      <c r="E546" s="23"/>
      <c r="F546" s="23"/>
      <c r="G546" s="30"/>
      <c r="H546" s="30"/>
      <c r="I546" s="30"/>
      <c r="J546" s="30"/>
      <c r="K546" s="119" t="str">
        <f t="shared" si="52"/>
        <v/>
      </c>
    </row>
    <row r="547" spans="1:11" x14ac:dyDescent="0.25">
      <c r="A547" s="16">
        <v>66</v>
      </c>
      <c r="B547" s="64" t="str">
        <f t="shared" si="55"/>
        <v/>
      </c>
      <c r="C547" s="64" t="str">
        <f t="shared" si="55"/>
        <v/>
      </c>
      <c r="D547" s="23"/>
      <c r="E547" s="23"/>
      <c r="F547" s="23"/>
      <c r="G547" s="30"/>
      <c r="H547" s="30"/>
      <c r="I547" s="30"/>
      <c r="J547" s="30"/>
      <c r="K547" s="119" t="str">
        <f t="shared" ref="K547:K610" si="56">IF(B547="","",SUM(D547:J547))</f>
        <v/>
      </c>
    </row>
    <row r="548" spans="1:11" x14ac:dyDescent="0.25">
      <c r="A548" s="16">
        <v>67</v>
      </c>
      <c r="B548" s="64" t="str">
        <f t="shared" si="55"/>
        <v/>
      </c>
      <c r="C548" s="64" t="str">
        <f t="shared" si="55"/>
        <v/>
      </c>
      <c r="D548" s="23"/>
      <c r="E548" s="23"/>
      <c r="F548" s="23"/>
      <c r="G548" s="30"/>
      <c r="H548" s="30"/>
      <c r="I548" s="30"/>
      <c r="J548" s="30"/>
      <c r="K548" s="119" t="str">
        <f t="shared" si="56"/>
        <v/>
      </c>
    </row>
    <row r="549" spans="1:11" x14ac:dyDescent="0.25">
      <c r="A549" s="16">
        <v>68</v>
      </c>
      <c r="B549" s="64" t="str">
        <f t="shared" si="55"/>
        <v/>
      </c>
      <c r="C549" s="64" t="str">
        <f t="shared" si="55"/>
        <v/>
      </c>
      <c r="D549" s="23"/>
      <c r="E549" s="23"/>
      <c r="F549" s="23"/>
      <c r="G549" s="30"/>
      <c r="H549" s="30"/>
      <c r="I549" s="30"/>
      <c r="J549" s="30"/>
      <c r="K549" s="119" t="str">
        <f t="shared" si="56"/>
        <v/>
      </c>
    </row>
    <row r="550" spans="1:11" x14ac:dyDescent="0.25">
      <c r="A550" s="16">
        <v>69</v>
      </c>
      <c r="B550" s="64" t="str">
        <f t="shared" si="55"/>
        <v/>
      </c>
      <c r="C550" s="64" t="str">
        <f t="shared" si="55"/>
        <v/>
      </c>
      <c r="D550" s="23"/>
      <c r="E550" s="23"/>
      <c r="F550" s="23"/>
      <c r="G550" s="30"/>
      <c r="H550" s="30"/>
      <c r="I550" s="30"/>
      <c r="J550" s="30"/>
      <c r="K550" s="119" t="str">
        <f t="shared" si="56"/>
        <v/>
      </c>
    </row>
    <row r="551" spans="1:11" x14ac:dyDescent="0.25">
      <c r="A551" s="16">
        <v>70</v>
      </c>
      <c r="B551" s="64" t="str">
        <f t="shared" si="55"/>
        <v/>
      </c>
      <c r="C551" s="64" t="str">
        <f t="shared" si="55"/>
        <v/>
      </c>
      <c r="D551" s="23"/>
      <c r="E551" s="23"/>
      <c r="F551" s="23"/>
      <c r="G551" s="30"/>
      <c r="H551" s="30"/>
      <c r="I551" s="30"/>
      <c r="J551" s="30"/>
      <c r="K551" s="119" t="str">
        <f t="shared" si="56"/>
        <v/>
      </c>
    </row>
    <row r="552" spans="1:11" x14ac:dyDescent="0.25">
      <c r="A552" s="16">
        <v>71</v>
      </c>
      <c r="B552" s="64" t="str">
        <f t="shared" si="55"/>
        <v/>
      </c>
      <c r="C552" s="64" t="str">
        <f t="shared" si="55"/>
        <v/>
      </c>
      <c r="D552" s="23"/>
      <c r="E552" s="23"/>
      <c r="F552" s="23"/>
      <c r="G552" s="23"/>
      <c r="H552" s="23"/>
      <c r="I552" s="23"/>
      <c r="J552" s="23"/>
      <c r="K552" s="119" t="str">
        <f t="shared" si="56"/>
        <v/>
      </c>
    </row>
    <row r="553" spans="1:11" x14ac:dyDescent="0.25">
      <c r="A553" s="16">
        <v>72</v>
      </c>
      <c r="B553" s="64" t="str">
        <f t="shared" si="55"/>
        <v/>
      </c>
      <c r="C553" s="64" t="str">
        <f t="shared" si="55"/>
        <v/>
      </c>
      <c r="D553" s="23"/>
      <c r="E553" s="23"/>
      <c r="F553" s="23"/>
      <c r="G553" s="23"/>
      <c r="H553" s="23"/>
      <c r="I553" s="23"/>
      <c r="J553" s="23"/>
      <c r="K553" s="119" t="str">
        <f t="shared" si="56"/>
        <v/>
      </c>
    </row>
    <row r="554" spans="1:11" x14ac:dyDescent="0.25">
      <c r="A554" s="16">
        <v>73</v>
      </c>
      <c r="B554" s="64" t="str">
        <f t="shared" si="55"/>
        <v/>
      </c>
      <c r="C554" s="64" t="str">
        <f t="shared" si="55"/>
        <v/>
      </c>
      <c r="D554" s="23"/>
      <c r="E554" s="23"/>
      <c r="F554" s="23"/>
      <c r="G554" s="23"/>
      <c r="H554" s="23"/>
      <c r="I554" s="23"/>
      <c r="J554" s="23"/>
      <c r="K554" s="119" t="str">
        <f t="shared" si="56"/>
        <v/>
      </c>
    </row>
    <row r="555" spans="1:11" x14ac:dyDescent="0.25">
      <c r="A555" s="16">
        <v>74</v>
      </c>
      <c r="B555" s="64" t="str">
        <f t="shared" si="55"/>
        <v/>
      </c>
      <c r="C555" s="64" t="str">
        <f t="shared" si="55"/>
        <v/>
      </c>
      <c r="D555" s="23"/>
      <c r="E555" s="23"/>
      <c r="F555" s="23"/>
      <c r="G555" s="30"/>
      <c r="H555" s="30"/>
      <c r="I555" s="30"/>
      <c r="J555" s="30"/>
      <c r="K555" s="119" t="str">
        <f t="shared" si="56"/>
        <v/>
      </c>
    </row>
    <row r="556" spans="1:11" x14ac:dyDescent="0.25">
      <c r="A556" s="16">
        <v>75</v>
      </c>
      <c r="B556" s="64" t="str">
        <f t="shared" si="55"/>
        <v/>
      </c>
      <c r="C556" s="64" t="str">
        <f t="shared" si="55"/>
        <v/>
      </c>
      <c r="D556" s="23"/>
      <c r="E556" s="23"/>
      <c r="F556" s="23"/>
      <c r="G556" s="30"/>
      <c r="H556" s="30"/>
      <c r="I556" s="30"/>
      <c r="J556" s="30"/>
      <c r="K556" s="119" t="str">
        <f t="shared" si="56"/>
        <v/>
      </c>
    </row>
    <row r="557" spans="1:11" x14ac:dyDescent="0.25">
      <c r="A557" s="16">
        <v>76</v>
      </c>
      <c r="B557" s="64" t="str">
        <f t="shared" si="55"/>
        <v/>
      </c>
      <c r="C557" s="64" t="str">
        <f t="shared" si="55"/>
        <v/>
      </c>
      <c r="D557" s="23"/>
      <c r="E557" s="23"/>
      <c r="F557" s="23"/>
      <c r="G557" s="30"/>
      <c r="H557" s="30"/>
      <c r="I557" s="30"/>
      <c r="J557" s="30"/>
      <c r="K557" s="119" t="str">
        <f t="shared" si="56"/>
        <v/>
      </c>
    </row>
    <row r="558" spans="1:11" x14ac:dyDescent="0.25">
      <c r="A558" s="16">
        <v>77</v>
      </c>
      <c r="B558" s="64" t="str">
        <f t="shared" si="55"/>
        <v/>
      </c>
      <c r="C558" s="64" t="str">
        <f t="shared" si="55"/>
        <v/>
      </c>
      <c r="D558" s="23"/>
      <c r="E558" s="23"/>
      <c r="F558" s="23"/>
      <c r="G558" s="30"/>
      <c r="H558" s="30"/>
      <c r="I558" s="30"/>
      <c r="J558" s="30"/>
      <c r="K558" s="119" t="str">
        <f t="shared" si="56"/>
        <v/>
      </c>
    </row>
    <row r="559" spans="1:11" x14ac:dyDescent="0.25">
      <c r="A559" s="16">
        <v>78</v>
      </c>
      <c r="B559" s="64" t="str">
        <f t="shared" si="55"/>
        <v/>
      </c>
      <c r="C559" s="64" t="str">
        <f t="shared" si="55"/>
        <v/>
      </c>
      <c r="D559" s="23"/>
      <c r="E559" s="23"/>
      <c r="F559" s="23"/>
      <c r="G559" s="30"/>
      <c r="H559" s="30"/>
      <c r="I559" s="30"/>
      <c r="J559" s="30"/>
      <c r="K559" s="119" t="str">
        <f t="shared" si="56"/>
        <v/>
      </c>
    </row>
    <row r="560" spans="1:11" x14ac:dyDescent="0.25">
      <c r="A560" s="16">
        <v>79</v>
      </c>
      <c r="B560" s="64" t="str">
        <f t="shared" si="55"/>
        <v/>
      </c>
      <c r="C560" s="64" t="str">
        <f t="shared" si="55"/>
        <v/>
      </c>
      <c r="D560" s="23"/>
      <c r="E560" s="23"/>
      <c r="F560" s="23"/>
      <c r="G560" s="30"/>
      <c r="H560" s="30"/>
      <c r="I560" s="30"/>
      <c r="J560" s="30"/>
      <c r="K560" s="119" t="str">
        <f t="shared" si="56"/>
        <v/>
      </c>
    </row>
    <row r="561" spans="1:11" x14ac:dyDescent="0.25">
      <c r="A561" s="16">
        <v>80</v>
      </c>
      <c r="B561" s="64" t="str">
        <f t="shared" si="55"/>
        <v/>
      </c>
      <c r="C561" s="64" t="str">
        <f t="shared" si="55"/>
        <v/>
      </c>
      <c r="D561" s="23"/>
      <c r="E561" s="23"/>
      <c r="F561" s="23"/>
      <c r="G561" s="30"/>
      <c r="H561" s="30"/>
      <c r="I561" s="30"/>
      <c r="J561" s="30"/>
      <c r="K561" s="119" t="str">
        <f t="shared" si="56"/>
        <v/>
      </c>
    </row>
    <row r="562" spans="1:11" x14ac:dyDescent="0.25">
      <c r="A562" s="16">
        <v>81</v>
      </c>
      <c r="B562" s="64" t="str">
        <f t="shared" ref="B562:C581" si="57">+B352</f>
        <v/>
      </c>
      <c r="C562" s="64" t="str">
        <f t="shared" si="57"/>
        <v/>
      </c>
      <c r="D562" s="23"/>
      <c r="E562" s="23"/>
      <c r="F562" s="23"/>
      <c r="G562" s="30"/>
      <c r="H562" s="30"/>
      <c r="I562" s="30"/>
      <c r="J562" s="30"/>
      <c r="K562" s="119" t="str">
        <f t="shared" si="56"/>
        <v/>
      </c>
    </row>
    <row r="563" spans="1:11" x14ac:dyDescent="0.25">
      <c r="A563" s="16">
        <v>82</v>
      </c>
      <c r="B563" s="64" t="str">
        <f t="shared" si="57"/>
        <v/>
      </c>
      <c r="C563" s="64" t="str">
        <f t="shared" si="57"/>
        <v/>
      </c>
      <c r="D563" s="23"/>
      <c r="E563" s="23"/>
      <c r="F563" s="23"/>
      <c r="G563" s="30"/>
      <c r="H563" s="30"/>
      <c r="I563" s="30"/>
      <c r="J563" s="30"/>
      <c r="K563" s="119" t="str">
        <f t="shared" si="56"/>
        <v/>
      </c>
    </row>
    <row r="564" spans="1:11" x14ac:dyDescent="0.25">
      <c r="A564" s="16">
        <v>83</v>
      </c>
      <c r="B564" s="64" t="str">
        <f t="shared" si="57"/>
        <v/>
      </c>
      <c r="C564" s="64" t="str">
        <f t="shared" si="57"/>
        <v/>
      </c>
      <c r="D564" s="23"/>
      <c r="E564" s="23"/>
      <c r="F564" s="23"/>
      <c r="G564" s="30"/>
      <c r="H564" s="30"/>
      <c r="I564" s="30"/>
      <c r="J564" s="30"/>
      <c r="K564" s="119" t="str">
        <f t="shared" si="56"/>
        <v/>
      </c>
    </row>
    <row r="565" spans="1:11" x14ac:dyDescent="0.25">
      <c r="A565" s="16">
        <v>84</v>
      </c>
      <c r="B565" s="64" t="str">
        <f t="shared" si="57"/>
        <v/>
      </c>
      <c r="C565" s="64" t="str">
        <f t="shared" si="57"/>
        <v/>
      </c>
      <c r="D565" s="23"/>
      <c r="E565" s="23"/>
      <c r="F565" s="23"/>
      <c r="G565" s="30"/>
      <c r="H565" s="30"/>
      <c r="I565" s="30"/>
      <c r="J565" s="30"/>
      <c r="K565" s="119" t="str">
        <f t="shared" si="56"/>
        <v/>
      </c>
    </row>
    <row r="566" spans="1:11" x14ac:dyDescent="0.25">
      <c r="A566" s="16">
        <v>85</v>
      </c>
      <c r="B566" s="64" t="str">
        <f t="shared" si="57"/>
        <v/>
      </c>
      <c r="C566" s="64" t="str">
        <f t="shared" si="57"/>
        <v/>
      </c>
      <c r="D566" s="23"/>
      <c r="E566" s="23"/>
      <c r="F566" s="23"/>
      <c r="G566" s="23"/>
      <c r="H566" s="23"/>
      <c r="I566" s="23"/>
      <c r="J566" s="23"/>
      <c r="K566" s="119" t="str">
        <f t="shared" si="56"/>
        <v/>
      </c>
    </row>
    <row r="567" spans="1:11" x14ac:dyDescent="0.25">
      <c r="A567" s="16">
        <v>86</v>
      </c>
      <c r="B567" s="64" t="str">
        <f t="shared" si="57"/>
        <v/>
      </c>
      <c r="C567" s="64" t="str">
        <f t="shared" si="57"/>
        <v/>
      </c>
      <c r="D567" s="23"/>
      <c r="E567" s="23"/>
      <c r="F567" s="23"/>
      <c r="G567" s="23"/>
      <c r="H567" s="23"/>
      <c r="I567" s="23"/>
      <c r="J567" s="23"/>
      <c r="K567" s="119" t="str">
        <f t="shared" si="56"/>
        <v/>
      </c>
    </row>
    <row r="568" spans="1:11" x14ac:dyDescent="0.25">
      <c r="A568" s="16">
        <v>87</v>
      </c>
      <c r="B568" s="64" t="str">
        <f t="shared" si="57"/>
        <v/>
      </c>
      <c r="C568" s="64" t="str">
        <f t="shared" si="57"/>
        <v/>
      </c>
      <c r="D568" s="23"/>
      <c r="E568" s="23"/>
      <c r="F568" s="23"/>
      <c r="G568" s="23"/>
      <c r="H568" s="23"/>
      <c r="I568" s="23"/>
      <c r="J568" s="23"/>
      <c r="K568" s="119" t="str">
        <f t="shared" si="56"/>
        <v/>
      </c>
    </row>
    <row r="569" spans="1:11" x14ac:dyDescent="0.25">
      <c r="A569" s="16">
        <v>88</v>
      </c>
      <c r="B569" s="64" t="str">
        <f t="shared" si="57"/>
        <v/>
      </c>
      <c r="C569" s="64" t="str">
        <f t="shared" si="57"/>
        <v/>
      </c>
      <c r="D569" s="23"/>
      <c r="E569" s="23"/>
      <c r="F569" s="23"/>
      <c r="G569" s="30"/>
      <c r="H569" s="30"/>
      <c r="I569" s="30"/>
      <c r="J569" s="30"/>
      <c r="K569" s="119" t="str">
        <f t="shared" si="56"/>
        <v/>
      </c>
    </row>
    <row r="570" spans="1:11" x14ac:dyDescent="0.25">
      <c r="A570" s="16">
        <v>89</v>
      </c>
      <c r="B570" s="64" t="str">
        <f t="shared" si="57"/>
        <v/>
      </c>
      <c r="C570" s="64" t="str">
        <f t="shared" si="57"/>
        <v/>
      </c>
      <c r="D570" s="23"/>
      <c r="E570" s="23"/>
      <c r="F570" s="23"/>
      <c r="G570" s="30"/>
      <c r="H570" s="30"/>
      <c r="I570" s="30"/>
      <c r="J570" s="30"/>
      <c r="K570" s="119" t="str">
        <f t="shared" si="56"/>
        <v/>
      </c>
    </row>
    <row r="571" spans="1:11" x14ac:dyDescent="0.25">
      <c r="A571" s="16">
        <v>90</v>
      </c>
      <c r="B571" s="64" t="str">
        <f t="shared" si="57"/>
        <v/>
      </c>
      <c r="C571" s="64" t="str">
        <f t="shared" si="57"/>
        <v/>
      </c>
      <c r="D571" s="23"/>
      <c r="E571" s="23"/>
      <c r="F571" s="23"/>
      <c r="G571" s="30"/>
      <c r="H571" s="30"/>
      <c r="I571" s="30"/>
      <c r="J571" s="30"/>
      <c r="K571" s="119" t="str">
        <f t="shared" si="56"/>
        <v/>
      </c>
    </row>
    <row r="572" spans="1:11" x14ac:dyDescent="0.25">
      <c r="A572" s="16">
        <v>91</v>
      </c>
      <c r="B572" s="64" t="str">
        <f t="shared" si="57"/>
        <v/>
      </c>
      <c r="C572" s="64" t="str">
        <f t="shared" si="57"/>
        <v/>
      </c>
      <c r="D572" s="23"/>
      <c r="E572" s="23"/>
      <c r="F572" s="23"/>
      <c r="G572" s="30"/>
      <c r="H572" s="30"/>
      <c r="I572" s="30"/>
      <c r="J572" s="30"/>
      <c r="K572" s="119" t="str">
        <f t="shared" si="56"/>
        <v/>
      </c>
    </row>
    <row r="573" spans="1:11" x14ac:dyDescent="0.25">
      <c r="A573" s="16">
        <v>92</v>
      </c>
      <c r="B573" s="64" t="str">
        <f t="shared" si="57"/>
        <v/>
      </c>
      <c r="C573" s="64" t="str">
        <f t="shared" si="57"/>
        <v/>
      </c>
      <c r="D573" s="23"/>
      <c r="E573" s="23"/>
      <c r="F573" s="23"/>
      <c r="G573" s="30"/>
      <c r="H573" s="30"/>
      <c r="I573" s="30"/>
      <c r="J573" s="30"/>
      <c r="K573" s="119" t="str">
        <f t="shared" si="56"/>
        <v/>
      </c>
    </row>
    <row r="574" spans="1:11" x14ac:dyDescent="0.25">
      <c r="A574" s="16">
        <v>93</v>
      </c>
      <c r="B574" s="64" t="str">
        <f t="shared" si="57"/>
        <v/>
      </c>
      <c r="C574" s="64" t="str">
        <f t="shared" si="57"/>
        <v/>
      </c>
      <c r="D574" s="23"/>
      <c r="E574" s="23"/>
      <c r="F574" s="23"/>
      <c r="G574" s="30"/>
      <c r="H574" s="30"/>
      <c r="I574" s="30"/>
      <c r="J574" s="30"/>
      <c r="K574" s="119" t="str">
        <f t="shared" si="56"/>
        <v/>
      </c>
    </row>
    <row r="575" spans="1:11" x14ac:dyDescent="0.25">
      <c r="A575" s="16">
        <v>94</v>
      </c>
      <c r="B575" s="64" t="str">
        <f t="shared" si="57"/>
        <v/>
      </c>
      <c r="C575" s="64" t="str">
        <f t="shared" si="57"/>
        <v/>
      </c>
      <c r="D575" s="23"/>
      <c r="E575" s="23"/>
      <c r="F575" s="23"/>
      <c r="G575" s="30"/>
      <c r="H575" s="30"/>
      <c r="I575" s="30"/>
      <c r="J575" s="30"/>
      <c r="K575" s="119" t="str">
        <f t="shared" si="56"/>
        <v/>
      </c>
    </row>
    <row r="576" spans="1:11" x14ac:dyDescent="0.25">
      <c r="A576" s="16">
        <v>95</v>
      </c>
      <c r="B576" s="64" t="str">
        <f t="shared" si="57"/>
        <v/>
      </c>
      <c r="C576" s="64" t="str">
        <f t="shared" si="57"/>
        <v/>
      </c>
      <c r="D576" s="23"/>
      <c r="E576" s="23"/>
      <c r="F576" s="23"/>
      <c r="G576" s="30"/>
      <c r="H576" s="30"/>
      <c r="I576" s="30"/>
      <c r="J576" s="30"/>
      <c r="K576" s="119" t="str">
        <f t="shared" si="56"/>
        <v/>
      </c>
    </row>
    <row r="577" spans="1:11" x14ac:dyDescent="0.25">
      <c r="A577" s="16">
        <v>96</v>
      </c>
      <c r="B577" s="64" t="str">
        <f t="shared" si="57"/>
        <v/>
      </c>
      <c r="C577" s="64" t="str">
        <f t="shared" si="57"/>
        <v/>
      </c>
      <c r="D577" s="23"/>
      <c r="E577" s="23"/>
      <c r="F577" s="23"/>
      <c r="G577" s="30"/>
      <c r="H577" s="30"/>
      <c r="I577" s="30"/>
      <c r="J577" s="30"/>
      <c r="K577" s="119" t="str">
        <f t="shared" si="56"/>
        <v/>
      </c>
    </row>
    <row r="578" spans="1:11" x14ac:dyDescent="0.25">
      <c r="A578" s="16">
        <v>97</v>
      </c>
      <c r="B578" s="64" t="str">
        <f t="shared" si="57"/>
        <v/>
      </c>
      <c r="C578" s="64" t="str">
        <f t="shared" si="57"/>
        <v/>
      </c>
      <c r="D578" s="23"/>
      <c r="E578" s="23"/>
      <c r="F578" s="23"/>
      <c r="G578" s="30"/>
      <c r="H578" s="30"/>
      <c r="I578" s="30"/>
      <c r="J578" s="30"/>
      <c r="K578" s="119" t="str">
        <f t="shared" si="56"/>
        <v/>
      </c>
    </row>
    <row r="579" spans="1:11" x14ac:dyDescent="0.25">
      <c r="A579" s="16">
        <v>98</v>
      </c>
      <c r="B579" s="64" t="str">
        <f t="shared" si="57"/>
        <v/>
      </c>
      <c r="C579" s="64" t="str">
        <f t="shared" si="57"/>
        <v/>
      </c>
      <c r="D579" s="23"/>
      <c r="E579" s="23"/>
      <c r="F579" s="23"/>
      <c r="G579" s="30"/>
      <c r="H579" s="30"/>
      <c r="I579" s="30"/>
      <c r="J579" s="30"/>
      <c r="K579" s="119" t="str">
        <f t="shared" si="56"/>
        <v/>
      </c>
    </row>
    <row r="580" spans="1:11" x14ac:dyDescent="0.25">
      <c r="A580" s="16">
        <v>99</v>
      </c>
      <c r="B580" s="64" t="str">
        <f t="shared" si="57"/>
        <v/>
      </c>
      <c r="C580" s="64" t="str">
        <f t="shared" si="57"/>
        <v/>
      </c>
      <c r="D580" s="23"/>
      <c r="E580" s="23"/>
      <c r="F580" s="23"/>
      <c r="G580" s="23"/>
      <c r="H580" s="23"/>
      <c r="I580" s="23"/>
      <c r="J580" s="23"/>
      <c r="K580" s="119" t="str">
        <f t="shared" si="56"/>
        <v/>
      </c>
    </row>
    <row r="581" spans="1:11" x14ac:dyDescent="0.25">
      <c r="A581" s="16">
        <v>100</v>
      </c>
      <c r="B581" s="64" t="str">
        <f t="shared" si="57"/>
        <v/>
      </c>
      <c r="C581" s="64" t="str">
        <f t="shared" si="57"/>
        <v/>
      </c>
      <c r="D581" s="23"/>
      <c r="E581" s="23"/>
      <c r="F581" s="23"/>
      <c r="G581" s="23"/>
      <c r="H581" s="23"/>
      <c r="I581" s="23"/>
      <c r="J581" s="23"/>
      <c r="K581" s="119" t="str">
        <f t="shared" si="56"/>
        <v/>
      </c>
    </row>
    <row r="582" spans="1:11" x14ac:dyDescent="0.25">
      <c r="A582" s="16">
        <v>101</v>
      </c>
      <c r="B582" s="64" t="str">
        <f t="shared" ref="B582:C601" si="58">+B372</f>
        <v/>
      </c>
      <c r="C582" s="64" t="str">
        <f t="shared" si="58"/>
        <v/>
      </c>
      <c r="D582" s="23"/>
      <c r="E582" s="23"/>
      <c r="F582" s="23"/>
      <c r="G582" s="23"/>
      <c r="H582" s="23"/>
      <c r="I582" s="23"/>
      <c r="J582" s="23"/>
      <c r="K582" s="119" t="str">
        <f t="shared" si="56"/>
        <v/>
      </c>
    </row>
    <row r="583" spans="1:11" x14ac:dyDescent="0.25">
      <c r="A583" s="16">
        <v>102</v>
      </c>
      <c r="B583" s="64" t="str">
        <f t="shared" si="58"/>
        <v/>
      </c>
      <c r="C583" s="64" t="str">
        <f t="shared" si="58"/>
        <v/>
      </c>
      <c r="D583" s="23"/>
      <c r="E583" s="23"/>
      <c r="F583" s="23"/>
      <c r="G583" s="30"/>
      <c r="H583" s="30"/>
      <c r="I583" s="30"/>
      <c r="J583" s="30"/>
      <c r="K583" s="119" t="str">
        <f t="shared" si="56"/>
        <v/>
      </c>
    </row>
    <row r="584" spans="1:11" x14ac:dyDescent="0.25">
      <c r="A584" s="16">
        <v>103</v>
      </c>
      <c r="B584" s="64" t="str">
        <f t="shared" si="58"/>
        <v/>
      </c>
      <c r="C584" s="64" t="str">
        <f t="shared" si="58"/>
        <v/>
      </c>
      <c r="D584" s="23"/>
      <c r="E584" s="23"/>
      <c r="F584" s="23"/>
      <c r="G584" s="30"/>
      <c r="H584" s="30"/>
      <c r="I584" s="30"/>
      <c r="J584" s="30"/>
      <c r="K584" s="119" t="str">
        <f t="shared" si="56"/>
        <v/>
      </c>
    </row>
    <row r="585" spans="1:11" x14ac:dyDescent="0.25">
      <c r="A585" s="16">
        <v>104</v>
      </c>
      <c r="B585" s="64" t="str">
        <f t="shared" si="58"/>
        <v/>
      </c>
      <c r="C585" s="64" t="str">
        <f t="shared" si="58"/>
        <v/>
      </c>
      <c r="D585" s="23"/>
      <c r="E585" s="23"/>
      <c r="F585" s="23"/>
      <c r="G585" s="30"/>
      <c r="H585" s="30"/>
      <c r="I585" s="30"/>
      <c r="J585" s="30"/>
      <c r="K585" s="119" t="str">
        <f t="shared" si="56"/>
        <v/>
      </c>
    </row>
    <row r="586" spans="1:11" x14ac:dyDescent="0.25">
      <c r="A586" s="16">
        <v>105</v>
      </c>
      <c r="B586" s="64" t="str">
        <f t="shared" si="58"/>
        <v/>
      </c>
      <c r="C586" s="64" t="str">
        <f t="shared" si="58"/>
        <v/>
      </c>
      <c r="D586" s="23"/>
      <c r="E586" s="23"/>
      <c r="F586" s="23"/>
      <c r="G586" s="30"/>
      <c r="H586" s="30"/>
      <c r="I586" s="30"/>
      <c r="J586" s="30"/>
      <c r="K586" s="119" t="str">
        <f t="shared" si="56"/>
        <v/>
      </c>
    </row>
    <row r="587" spans="1:11" x14ac:dyDescent="0.25">
      <c r="A587" s="16">
        <v>106</v>
      </c>
      <c r="B587" s="64" t="str">
        <f t="shared" si="58"/>
        <v/>
      </c>
      <c r="C587" s="64" t="str">
        <f t="shared" si="58"/>
        <v/>
      </c>
      <c r="D587" s="23"/>
      <c r="E587" s="23"/>
      <c r="F587" s="23"/>
      <c r="G587" s="30"/>
      <c r="H587" s="30"/>
      <c r="I587" s="30"/>
      <c r="J587" s="30"/>
      <c r="K587" s="119" t="str">
        <f t="shared" si="56"/>
        <v/>
      </c>
    </row>
    <row r="588" spans="1:11" x14ac:dyDescent="0.25">
      <c r="A588" s="16">
        <v>107</v>
      </c>
      <c r="B588" s="64" t="str">
        <f t="shared" si="58"/>
        <v/>
      </c>
      <c r="C588" s="64" t="str">
        <f t="shared" si="58"/>
        <v/>
      </c>
      <c r="D588" s="23"/>
      <c r="E588" s="23"/>
      <c r="F588" s="23"/>
      <c r="G588" s="30"/>
      <c r="H588" s="30"/>
      <c r="I588" s="30"/>
      <c r="J588" s="30"/>
      <c r="K588" s="119" t="str">
        <f t="shared" si="56"/>
        <v/>
      </c>
    </row>
    <row r="589" spans="1:11" x14ac:dyDescent="0.25">
      <c r="A589" s="16">
        <v>108</v>
      </c>
      <c r="B589" s="64" t="str">
        <f t="shared" si="58"/>
        <v/>
      </c>
      <c r="C589" s="64" t="str">
        <f t="shared" si="58"/>
        <v/>
      </c>
      <c r="D589" s="23"/>
      <c r="E589" s="23"/>
      <c r="F589" s="23"/>
      <c r="G589" s="30"/>
      <c r="H589" s="30"/>
      <c r="I589" s="30"/>
      <c r="J589" s="30"/>
      <c r="K589" s="119" t="str">
        <f t="shared" si="56"/>
        <v/>
      </c>
    </row>
    <row r="590" spans="1:11" x14ac:dyDescent="0.25">
      <c r="A590" s="16">
        <v>109</v>
      </c>
      <c r="B590" s="64" t="str">
        <f t="shared" si="58"/>
        <v/>
      </c>
      <c r="C590" s="64" t="str">
        <f t="shared" si="58"/>
        <v/>
      </c>
      <c r="D590" s="23"/>
      <c r="E590" s="23"/>
      <c r="F590" s="23"/>
      <c r="G590" s="30"/>
      <c r="H590" s="30"/>
      <c r="I590" s="30"/>
      <c r="J590" s="30"/>
      <c r="K590" s="119" t="str">
        <f t="shared" si="56"/>
        <v/>
      </c>
    </row>
    <row r="591" spans="1:11" x14ac:dyDescent="0.25">
      <c r="A591" s="16">
        <v>110</v>
      </c>
      <c r="B591" s="64" t="str">
        <f t="shared" si="58"/>
        <v/>
      </c>
      <c r="C591" s="64" t="str">
        <f t="shared" si="58"/>
        <v/>
      </c>
      <c r="D591" s="23"/>
      <c r="E591" s="23"/>
      <c r="F591" s="23"/>
      <c r="G591" s="30"/>
      <c r="H591" s="30"/>
      <c r="I591" s="30"/>
      <c r="J591" s="30"/>
      <c r="K591" s="119" t="str">
        <f t="shared" si="56"/>
        <v/>
      </c>
    </row>
    <row r="592" spans="1:11" x14ac:dyDescent="0.25">
      <c r="A592" s="16">
        <v>111</v>
      </c>
      <c r="B592" s="64" t="str">
        <f t="shared" si="58"/>
        <v/>
      </c>
      <c r="C592" s="64" t="str">
        <f t="shared" si="58"/>
        <v/>
      </c>
      <c r="D592" s="23"/>
      <c r="E592" s="23"/>
      <c r="F592" s="23"/>
      <c r="G592" s="30"/>
      <c r="H592" s="30"/>
      <c r="I592" s="30"/>
      <c r="J592" s="30"/>
      <c r="K592" s="119" t="str">
        <f t="shared" si="56"/>
        <v/>
      </c>
    </row>
    <row r="593" spans="1:11" x14ac:dyDescent="0.25">
      <c r="A593" s="16">
        <v>112</v>
      </c>
      <c r="B593" s="64" t="str">
        <f t="shared" si="58"/>
        <v/>
      </c>
      <c r="C593" s="64" t="str">
        <f t="shared" si="58"/>
        <v/>
      </c>
      <c r="D593" s="23"/>
      <c r="E593" s="23"/>
      <c r="F593" s="23"/>
      <c r="G593" s="30"/>
      <c r="H593" s="30"/>
      <c r="I593" s="30"/>
      <c r="J593" s="30"/>
      <c r="K593" s="119" t="str">
        <f t="shared" si="56"/>
        <v/>
      </c>
    </row>
    <row r="594" spans="1:11" x14ac:dyDescent="0.25">
      <c r="A594" s="16">
        <v>113</v>
      </c>
      <c r="B594" s="64" t="str">
        <f t="shared" si="58"/>
        <v/>
      </c>
      <c r="C594" s="64" t="str">
        <f t="shared" si="58"/>
        <v/>
      </c>
      <c r="D594" s="23"/>
      <c r="E594" s="23"/>
      <c r="F594" s="23"/>
      <c r="G594" s="23"/>
      <c r="H594" s="23"/>
      <c r="I594" s="23"/>
      <c r="J594" s="23"/>
      <c r="K594" s="119" t="str">
        <f t="shared" si="56"/>
        <v/>
      </c>
    </row>
    <row r="595" spans="1:11" x14ac:dyDescent="0.25">
      <c r="A595" s="16">
        <v>114</v>
      </c>
      <c r="B595" s="64" t="str">
        <f t="shared" si="58"/>
        <v/>
      </c>
      <c r="C595" s="64" t="str">
        <f t="shared" si="58"/>
        <v/>
      </c>
      <c r="D595" s="23"/>
      <c r="E595" s="23"/>
      <c r="F595" s="23"/>
      <c r="G595" s="23"/>
      <c r="H595" s="23"/>
      <c r="I595" s="23"/>
      <c r="J595" s="23"/>
      <c r="K595" s="119" t="str">
        <f t="shared" si="56"/>
        <v/>
      </c>
    </row>
    <row r="596" spans="1:11" x14ac:dyDescent="0.25">
      <c r="A596" s="16">
        <v>115</v>
      </c>
      <c r="B596" s="64" t="str">
        <f t="shared" si="58"/>
        <v/>
      </c>
      <c r="C596" s="64" t="str">
        <f t="shared" si="58"/>
        <v/>
      </c>
      <c r="D596" s="23"/>
      <c r="E596" s="23"/>
      <c r="F596" s="23"/>
      <c r="G596" s="23"/>
      <c r="H596" s="23"/>
      <c r="I596" s="23"/>
      <c r="J596" s="23"/>
      <c r="K596" s="119" t="str">
        <f t="shared" si="56"/>
        <v/>
      </c>
    </row>
    <row r="597" spans="1:11" x14ac:dyDescent="0.25">
      <c r="A597" s="16">
        <v>116</v>
      </c>
      <c r="B597" s="64" t="str">
        <f t="shared" si="58"/>
        <v/>
      </c>
      <c r="C597" s="64" t="str">
        <f t="shared" si="58"/>
        <v/>
      </c>
      <c r="D597" s="23"/>
      <c r="E597" s="23"/>
      <c r="F597" s="23"/>
      <c r="G597" s="30"/>
      <c r="H597" s="30"/>
      <c r="I597" s="30"/>
      <c r="J597" s="30"/>
      <c r="K597" s="119" t="str">
        <f t="shared" si="56"/>
        <v/>
      </c>
    </row>
    <row r="598" spans="1:11" x14ac:dyDescent="0.25">
      <c r="A598" s="16">
        <v>117</v>
      </c>
      <c r="B598" s="64" t="str">
        <f t="shared" si="58"/>
        <v/>
      </c>
      <c r="C598" s="64" t="str">
        <f t="shared" si="58"/>
        <v/>
      </c>
      <c r="D598" s="23"/>
      <c r="E598" s="23"/>
      <c r="F598" s="23"/>
      <c r="G598" s="30"/>
      <c r="H598" s="30"/>
      <c r="I598" s="30"/>
      <c r="J598" s="30"/>
      <c r="K598" s="119" t="str">
        <f t="shared" si="56"/>
        <v/>
      </c>
    </row>
    <row r="599" spans="1:11" x14ac:dyDescent="0.25">
      <c r="A599" s="16">
        <v>118</v>
      </c>
      <c r="B599" s="64" t="str">
        <f t="shared" si="58"/>
        <v/>
      </c>
      <c r="C599" s="64" t="str">
        <f t="shared" si="58"/>
        <v/>
      </c>
      <c r="D599" s="23"/>
      <c r="E599" s="23"/>
      <c r="F599" s="23"/>
      <c r="G599" s="30"/>
      <c r="H599" s="30"/>
      <c r="I599" s="30"/>
      <c r="J599" s="30"/>
      <c r="K599" s="119" t="str">
        <f t="shared" si="56"/>
        <v/>
      </c>
    </row>
    <row r="600" spans="1:11" x14ac:dyDescent="0.25">
      <c r="A600" s="16">
        <v>119</v>
      </c>
      <c r="B600" s="64" t="str">
        <f t="shared" si="58"/>
        <v/>
      </c>
      <c r="C600" s="64" t="str">
        <f t="shared" si="58"/>
        <v/>
      </c>
      <c r="D600" s="23"/>
      <c r="E600" s="23"/>
      <c r="F600" s="23"/>
      <c r="G600" s="30"/>
      <c r="H600" s="30"/>
      <c r="I600" s="30"/>
      <c r="J600" s="30"/>
      <c r="K600" s="119" t="str">
        <f t="shared" si="56"/>
        <v/>
      </c>
    </row>
    <row r="601" spans="1:11" x14ac:dyDescent="0.25">
      <c r="A601" s="16">
        <v>120</v>
      </c>
      <c r="B601" s="64" t="str">
        <f t="shared" si="58"/>
        <v/>
      </c>
      <c r="C601" s="64" t="str">
        <f t="shared" si="58"/>
        <v/>
      </c>
      <c r="D601" s="23"/>
      <c r="E601" s="23"/>
      <c r="F601" s="23"/>
      <c r="G601" s="30"/>
      <c r="H601" s="30"/>
      <c r="I601" s="30"/>
      <c r="J601" s="30"/>
      <c r="K601" s="119" t="str">
        <f t="shared" si="56"/>
        <v/>
      </c>
    </row>
    <row r="602" spans="1:11" x14ac:dyDescent="0.25">
      <c r="A602" s="16">
        <v>121</v>
      </c>
      <c r="B602" s="64" t="str">
        <f t="shared" ref="B602:C621" si="59">+B392</f>
        <v/>
      </c>
      <c r="C602" s="64" t="str">
        <f t="shared" si="59"/>
        <v/>
      </c>
      <c r="D602" s="23"/>
      <c r="E602" s="23"/>
      <c r="F602" s="23"/>
      <c r="G602" s="30"/>
      <c r="H602" s="30"/>
      <c r="I602" s="30"/>
      <c r="J602" s="30"/>
      <c r="K602" s="119" t="str">
        <f t="shared" si="56"/>
        <v/>
      </c>
    </row>
    <row r="603" spans="1:11" x14ac:dyDescent="0.25">
      <c r="A603" s="16">
        <v>122</v>
      </c>
      <c r="B603" s="64" t="str">
        <f t="shared" si="59"/>
        <v/>
      </c>
      <c r="C603" s="64" t="str">
        <f t="shared" si="59"/>
        <v/>
      </c>
      <c r="D603" s="23"/>
      <c r="E603" s="23"/>
      <c r="F603" s="23"/>
      <c r="G603" s="30"/>
      <c r="H603" s="30"/>
      <c r="I603" s="30"/>
      <c r="J603" s="30"/>
      <c r="K603" s="119" t="str">
        <f t="shared" si="56"/>
        <v/>
      </c>
    </row>
    <row r="604" spans="1:11" x14ac:dyDescent="0.25">
      <c r="A604" s="16">
        <v>123</v>
      </c>
      <c r="B604" s="64" t="str">
        <f t="shared" si="59"/>
        <v/>
      </c>
      <c r="C604" s="64" t="str">
        <f t="shared" si="59"/>
        <v/>
      </c>
      <c r="D604" s="23"/>
      <c r="E604" s="23"/>
      <c r="F604" s="23"/>
      <c r="G604" s="30"/>
      <c r="H604" s="30"/>
      <c r="I604" s="30"/>
      <c r="J604" s="30"/>
      <c r="K604" s="119" t="str">
        <f t="shared" si="56"/>
        <v/>
      </c>
    </row>
    <row r="605" spans="1:11" x14ac:dyDescent="0.25">
      <c r="A605" s="16">
        <v>124</v>
      </c>
      <c r="B605" s="64" t="str">
        <f t="shared" si="59"/>
        <v/>
      </c>
      <c r="C605" s="64" t="str">
        <f t="shared" si="59"/>
        <v/>
      </c>
      <c r="D605" s="23"/>
      <c r="E605" s="23"/>
      <c r="F605" s="23"/>
      <c r="G605" s="30"/>
      <c r="H605" s="30"/>
      <c r="I605" s="30"/>
      <c r="J605" s="30"/>
      <c r="K605" s="119" t="str">
        <f t="shared" si="56"/>
        <v/>
      </c>
    </row>
    <row r="606" spans="1:11" x14ac:dyDescent="0.25">
      <c r="A606" s="16">
        <v>125</v>
      </c>
      <c r="B606" s="64" t="str">
        <f t="shared" si="59"/>
        <v/>
      </c>
      <c r="C606" s="64" t="str">
        <f t="shared" si="59"/>
        <v/>
      </c>
      <c r="D606" s="23"/>
      <c r="E606" s="23"/>
      <c r="F606" s="23"/>
      <c r="G606" s="30"/>
      <c r="H606" s="30"/>
      <c r="I606" s="30"/>
      <c r="J606" s="30"/>
      <c r="K606" s="119" t="str">
        <f t="shared" si="56"/>
        <v/>
      </c>
    </row>
    <row r="607" spans="1:11" x14ac:dyDescent="0.25">
      <c r="A607" s="16">
        <v>126</v>
      </c>
      <c r="B607" s="64" t="str">
        <f t="shared" si="59"/>
        <v/>
      </c>
      <c r="C607" s="64" t="str">
        <f t="shared" si="59"/>
        <v/>
      </c>
      <c r="D607" s="23"/>
      <c r="E607" s="23"/>
      <c r="F607" s="23"/>
      <c r="G607" s="30"/>
      <c r="H607" s="30"/>
      <c r="I607" s="30"/>
      <c r="J607" s="30"/>
      <c r="K607" s="119" t="str">
        <f t="shared" si="56"/>
        <v/>
      </c>
    </row>
    <row r="608" spans="1:11" x14ac:dyDescent="0.25">
      <c r="A608" s="16">
        <v>127</v>
      </c>
      <c r="B608" s="64" t="str">
        <f t="shared" si="59"/>
        <v/>
      </c>
      <c r="C608" s="64" t="str">
        <f t="shared" si="59"/>
        <v/>
      </c>
      <c r="D608" s="23"/>
      <c r="E608" s="23"/>
      <c r="F608" s="23"/>
      <c r="G608" s="23"/>
      <c r="H608" s="23"/>
      <c r="I608" s="23"/>
      <c r="J608" s="23"/>
      <c r="K608" s="119" t="str">
        <f t="shared" si="56"/>
        <v/>
      </c>
    </row>
    <row r="609" spans="1:11" x14ac:dyDescent="0.25">
      <c r="A609" s="16">
        <v>128</v>
      </c>
      <c r="B609" s="64" t="str">
        <f t="shared" si="59"/>
        <v/>
      </c>
      <c r="C609" s="64" t="str">
        <f t="shared" si="59"/>
        <v/>
      </c>
      <c r="D609" s="23"/>
      <c r="E609" s="23"/>
      <c r="F609" s="23"/>
      <c r="G609" s="23"/>
      <c r="H609" s="23"/>
      <c r="I609" s="23"/>
      <c r="J609" s="23"/>
      <c r="K609" s="119" t="str">
        <f t="shared" si="56"/>
        <v/>
      </c>
    </row>
    <row r="610" spans="1:11" x14ac:dyDescent="0.25">
      <c r="A610" s="16">
        <v>129</v>
      </c>
      <c r="B610" s="64" t="str">
        <f t="shared" si="59"/>
        <v/>
      </c>
      <c r="C610" s="64" t="str">
        <f t="shared" si="59"/>
        <v/>
      </c>
      <c r="D610" s="23"/>
      <c r="E610" s="23"/>
      <c r="F610" s="23"/>
      <c r="G610" s="23"/>
      <c r="H610" s="23"/>
      <c r="I610" s="23"/>
      <c r="J610" s="23"/>
      <c r="K610" s="119" t="str">
        <f t="shared" si="56"/>
        <v/>
      </c>
    </row>
    <row r="611" spans="1:11" x14ac:dyDescent="0.25">
      <c r="A611" s="16">
        <v>130</v>
      </c>
      <c r="B611" s="64" t="str">
        <f t="shared" si="59"/>
        <v/>
      </c>
      <c r="C611" s="64" t="str">
        <f t="shared" si="59"/>
        <v/>
      </c>
      <c r="D611" s="23"/>
      <c r="E611" s="23"/>
      <c r="F611" s="23"/>
      <c r="G611" s="30"/>
      <c r="H611" s="30"/>
      <c r="I611" s="30"/>
      <c r="J611" s="30"/>
      <c r="K611" s="119" t="str">
        <f t="shared" ref="K611:K674" si="60">IF(B611="","",SUM(D611:J611))</f>
        <v/>
      </c>
    </row>
    <row r="612" spans="1:11" x14ac:dyDescent="0.25">
      <c r="A612" s="16">
        <v>131</v>
      </c>
      <c r="B612" s="64" t="str">
        <f t="shared" si="59"/>
        <v/>
      </c>
      <c r="C612" s="64" t="str">
        <f t="shared" si="59"/>
        <v/>
      </c>
      <c r="D612" s="23"/>
      <c r="E612" s="23"/>
      <c r="F612" s="23"/>
      <c r="G612" s="30"/>
      <c r="H612" s="30"/>
      <c r="I612" s="30"/>
      <c r="J612" s="30"/>
      <c r="K612" s="119" t="str">
        <f t="shared" si="60"/>
        <v/>
      </c>
    </row>
    <row r="613" spans="1:11" x14ac:dyDescent="0.25">
      <c r="A613" s="16">
        <v>132</v>
      </c>
      <c r="B613" s="64" t="str">
        <f t="shared" si="59"/>
        <v/>
      </c>
      <c r="C613" s="64" t="str">
        <f t="shared" si="59"/>
        <v/>
      </c>
      <c r="D613" s="23"/>
      <c r="E613" s="23"/>
      <c r="F613" s="23"/>
      <c r="G613" s="30"/>
      <c r="H613" s="30"/>
      <c r="I613" s="30"/>
      <c r="J613" s="30"/>
      <c r="K613" s="119" t="str">
        <f t="shared" si="60"/>
        <v/>
      </c>
    </row>
    <row r="614" spans="1:11" x14ac:dyDescent="0.25">
      <c r="A614" s="16">
        <v>133</v>
      </c>
      <c r="B614" s="64" t="str">
        <f t="shared" si="59"/>
        <v/>
      </c>
      <c r="C614" s="64" t="str">
        <f t="shared" si="59"/>
        <v/>
      </c>
      <c r="D614" s="23"/>
      <c r="E614" s="23"/>
      <c r="F614" s="23"/>
      <c r="G614" s="30"/>
      <c r="H614" s="30"/>
      <c r="I614" s="30"/>
      <c r="J614" s="30"/>
      <c r="K614" s="119" t="str">
        <f t="shared" si="60"/>
        <v/>
      </c>
    </row>
    <row r="615" spans="1:11" x14ac:dyDescent="0.25">
      <c r="A615" s="16">
        <v>134</v>
      </c>
      <c r="B615" s="64" t="str">
        <f t="shared" si="59"/>
        <v/>
      </c>
      <c r="C615" s="64" t="str">
        <f t="shared" si="59"/>
        <v/>
      </c>
      <c r="D615" s="23"/>
      <c r="E615" s="23"/>
      <c r="F615" s="23"/>
      <c r="G615" s="30"/>
      <c r="H615" s="30"/>
      <c r="I615" s="30"/>
      <c r="J615" s="30"/>
      <c r="K615" s="119" t="str">
        <f t="shared" si="60"/>
        <v/>
      </c>
    </row>
    <row r="616" spans="1:11" x14ac:dyDescent="0.25">
      <c r="A616" s="16">
        <v>135</v>
      </c>
      <c r="B616" s="64" t="str">
        <f t="shared" si="59"/>
        <v/>
      </c>
      <c r="C616" s="64" t="str">
        <f t="shared" si="59"/>
        <v/>
      </c>
      <c r="D616" s="23"/>
      <c r="E616" s="23"/>
      <c r="F616" s="23"/>
      <c r="G616" s="30"/>
      <c r="H616" s="30"/>
      <c r="I616" s="30"/>
      <c r="J616" s="30"/>
      <c r="K616" s="119" t="str">
        <f t="shared" si="60"/>
        <v/>
      </c>
    </row>
    <row r="617" spans="1:11" x14ac:dyDescent="0.25">
      <c r="A617" s="16">
        <v>136</v>
      </c>
      <c r="B617" s="64" t="str">
        <f t="shared" si="59"/>
        <v/>
      </c>
      <c r="C617" s="64" t="str">
        <f t="shared" si="59"/>
        <v/>
      </c>
      <c r="D617" s="23"/>
      <c r="E617" s="23"/>
      <c r="F617" s="23"/>
      <c r="G617" s="30"/>
      <c r="H617" s="30"/>
      <c r="I617" s="30"/>
      <c r="J617" s="30"/>
      <c r="K617" s="119" t="str">
        <f t="shared" si="60"/>
        <v/>
      </c>
    </row>
    <row r="618" spans="1:11" x14ac:dyDescent="0.25">
      <c r="A618" s="16">
        <v>137</v>
      </c>
      <c r="B618" s="64" t="str">
        <f t="shared" si="59"/>
        <v/>
      </c>
      <c r="C618" s="64" t="str">
        <f t="shared" si="59"/>
        <v/>
      </c>
      <c r="D618" s="23"/>
      <c r="E618" s="23"/>
      <c r="F618" s="23"/>
      <c r="G618" s="30"/>
      <c r="H618" s="30"/>
      <c r="I618" s="30"/>
      <c r="J618" s="30"/>
      <c r="K618" s="119" t="str">
        <f t="shared" si="60"/>
        <v/>
      </c>
    </row>
    <row r="619" spans="1:11" x14ac:dyDescent="0.25">
      <c r="A619" s="16">
        <v>138</v>
      </c>
      <c r="B619" s="64" t="str">
        <f t="shared" si="59"/>
        <v/>
      </c>
      <c r="C619" s="64" t="str">
        <f t="shared" si="59"/>
        <v/>
      </c>
      <c r="D619" s="23"/>
      <c r="E619" s="23"/>
      <c r="F619" s="23"/>
      <c r="G619" s="30"/>
      <c r="H619" s="30"/>
      <c r="I619" s="30"/>
      <c r="J619" s="30"/>
      <c r="K619" s="119" t="str">
        <f t="shared" si="60"/>
        <v/>
      </c>
    </row>
    <row r="620" spans="1:11" x14ac:dyDescent="0.25">
      <c r="A620" s="16">
        <v>139</v>
      </c>
      <c r="B620" s="64" t="str">
        <f t="shared" si="59"/>
        <v/>
      </c>
      <c r="C620" s="64" t="str">
        <f t="shared" si="59"/>
        <v/>
      </c>
      <c r="D620" s="23"/>
      <c r="E620" s="23"/>
      <c r="F620" s="23"/>
      <c r="G620" s="30"/>
      <c r="H620" s="30"/>
      <c r="I620" s="30"/>
      <c r="J620" s="30"/>
      <c r="K620" s="119" t="str">
        <f t="shared" si="60"/>
        <v/>
      </c>
    </row>
    <row r="621" spans="1:11" x14ac:dyDescent="0.25">
      <c r="A621" s="16">
        <v>140</v>
      </c>
      <c r="B621" s="64" t="str">
        <f t="shared" si="59"/>
        <v/>
      </c>
      <c r="C621" s="64" t="str">
        <f t="shared" si="59"/>
        <v/>
      </c>
      <c r="D621" s="23"/>
      <c r="E621" s="23"/>
      <c r="F621" s="23"/>
      <c r="G621" s="30"/>
      <c r="H621" s="30"/>
      <c r="I621" s="30"/>
      <c r="J621" s="30"/>
      <c r="K621" s="119" t="str">
        <f t="shared" si="60"/>
        <v/>
      </c>
    </row>
    <row r="622" spans="1:11" x14ac:dyDescent="0.25">
      <c r="A622" s="16">
        <v>141</v>
      </c>
      <c r="B622" s="64" t="str">
        <f t="shared" ref="B622:C641" si="61">+B412</f>
        <v/>
      </c>
      <c r="C622" s="64" t="str">
        <f t="shared" si="61"/>
        <v/>
      </c>
      <c r="D622" s="23"/>
      <c r="E622" s="23"/>
      <c r="F622" s="23"/>
      <c r="G622" s="23"/>
      <c r="H622" s="23"/>
      <c r="I622" s="23"/>
      <c r="J622" s="23"/>
      <c r="K622" s="119" t="str">
        <f t="shared" si="60"/>
        <v/>
      </c>
    </row>
    <row r="623" spans="1:11" x14ac:dyDescent="0.25">
      <c r="A623" s="16">
        <v>142</v>
      </c>
      <c r="B623" s="64" t="str">
        <f t="shared" si="61"/>
        <v/>
      </c>
      <c r="C623" s="64" t="str">
        <f t="shared" si="61"/>
        <v/>
      </c>
      <c r="D623" s="23"/>
      <c r="E623" s="23"/>
      <c r="F623" s="23"/>
      <c r="G623" s="23"/>
      <c r="H623" s="23"/>
      <c r="I623" s="23"/>
      <c r="J623" s="23"/>
      <c r="K623" s="119" t="str">
        <f t="shared" si="60"/>
        <v/>
      </c>
    </row>
    <row r="624" spans="1:11" x14ac:dyDescent="0.25">
      <c r="A624" s="16">
        <v>143</v>
      </c>
      <c r="B624" s="64" t="str">
        <f t="shared" si="61"/>
        <v/>
      </c>
      <c r="C624" s="64" t="str">
        <f t="shared" si="61"/>
        <v/>
      </c>
      <c r="D624" s="23"/>
      <c r="E624" s="23"/>
      <c r="F624" s="23"/>
      <c r="G624" s="23"/>
      <c r="H624" s="23"/>
      <c r="I624" s="23"/>
      <c r="J624" s="23"/>
      <c r="K624" s="119" t="str">
        <f t="shared" si="60"/>
        <v/>
      </c>
    </row>
    <row r="625" spans="1:11" x14ac:dyDescent="0.25">
      <c r="A625" s="16">
        <v>144</v>
      </c>
      <c r="B625" s="64" t="str">
        <f t="shared" si="61"/>
        <v/>
      </c>
      <c r="C625" s="64" t="str">
        <f t="shared" si="61"/>
        <v/>
      </c>
      <c r="D625" s="23"/>
      <c r="E625" s="23"/>
      <c r="F625" s="23"/>
      <c r="G625" s="30"/>
      <c r="H625" s="30"/>
      <c r="I625" s="30"/>
      <c r="J625" s="30"/>
      <c r="K625" s="119" t="str">
        <f t="shared" si="60"/>
        <v/>
      </c>
    </row>
    <row r="626" spans="1:11" x14ac:dyDescent="0.25">
      <c r="A626" s="16">
        <v>145</v>
      </c>
      <c r="B626" s="64" t="str">
        <f t="shared" si="61"/>
        <v/>
      </c>
      <c r="C626" s="64" t="str">
        <f t="shared" si="61"/>
        <v/>
      </c>
      <c r="D626" s="23"/>
      <c r="E626" s="23"/>
      <c r="F626" s="23"/>
      <c r="G626" s="30"/>
      <c r="H626" s="30"/>
      <c r="I626" s="30"/>
      <c r="J626" s="30"/>
      <c r="K626" s="119" t="str">
        <f t="shared" si="60"/>
        <v/>
      </c>
    </row>
    <row r="627" spans="1:11" x14ac:dyDescent="0.25">
      <c r="A627" s="16">
        <v>146</v>
      </c>
      <c r="B627" s="64" t="str">
        <f t="shared" si="61"/>
        <v/>
      </c>
      <c r="C627" s="64" t="str">
        <f t="shared" si="61"/>
        <v/>
      </c>
      <c r="D627" s="23"/>
      <c r="E627" s="23"/>
      <c r="F627" s="23"/>
      <c r="G627" s="30"/>
      <c r="H627" s="30"/>
      <c r="I627" s="30"/>
      <c r="J627" s="30"/>
      <c r="K627" s="119" t="str">
        <f t="shared" si="60"/>
        <v/>
      </c>
    </row>
    <row r="628" spans="1:11" x14ac:dyDescent="0.25">
      <c r="A628" s="16">
        <v>147</v>
      </c>
      <c r="B628" s="64" t="str">
        <f t="shared" si="61"/>
        <v/>
      </c>
      <c r="C628" s="64" t="str">
        <f t="shared" si="61"/>
        <v/>
      </c>
      <c r="D628" s="23"/>
      <c r="E628" s="23"/>
      <c r="F628" s="23"/>
      <c r="G628" s="30"/>
      <c r="H628" s="30"/>
      <c r="I628" s="30"/>
      <c r="J628" s="30"/>
      <c r="K628" s="119" t="str">
        <f t="shared" si="60"/>
        <v/>
      </c>
    </row>
    <row r="629" spans="1:11" x14ac:dyDescent="0.25">
      <c r="A629" s="16">
        <v>148</v>
      </c>
      <c r="B629" s="64" t="str">
        <f t="shared" si="61"/>
        <v/>
      </c>
      <c r="C629" s="64" t="str">
        <f t="shared" si="61"/>
        <v/>
      </c>
      <c r="D629" s="23"/>
      <c r="E629" s="23"/>
      <c r="F629" s="23"/>
      <c r="G629" s="30"/>
      <c r="H629" s="30"/>
      <c r="I629" s="30"/>
      <c r="J629" s="30"/>
      <c r="K629" s="119" t="str">
        <f t="shared" si="60"/>
        <v/>
      </c>
    </row>
    <row r="630" spans="1:11" x14ac:dyDescent="0.25">
      <c r="A630" s="16">
        <v>149</v>
      </c>
      <c r="B630" s="64" t="str">
        <f t="shared" si="61"/>
        <v/>
      </c>
      <c r="C630" s="64" t="str">
        <f t="shared" si="61"/>
        <v/>
      </c>
      <c r="D630" s="23"/>
      <c r="E630" s="23"/>
      <c r="F630" s="23"/>
      <c r="G630" s="30"/>
      <c r="H630" s="30"/>
      <c r="I630" s="30"/>
      <c r="J630" s="30"/>
      <c r="K630" s="119" t="str">
        <f t="shared" si="60"/>
        <v/>
      </c>
    </row>
    <row r="631" spans="1:11" x14ac:dyDescent="0.25">
      <c r="A631" s="16">
        <v>150</v>
      </c>
      <c r="B631" s="64" t="str">
        <f t="shared" si="61"/>
        <v/>
      </c>
      <c r="C631" s="64" t="str">
        <f t="shared" si="61"/>
        <v/>
      </c>
      <c r="D631" s="23"/>
      <c r="E631" s="23"/>
      <c r="F631" s="23"/>
      <c r="G631" s="30"/>
      <c r="H631" s="30"/>
      <c r="I631" s="30"/>
      <c r="J631" s="30"/>
      <c r="K631" s="119" t="str">
        <f t="shared" si="60"/>
        <v/>
      </c>
    </row>
    <row r="632" spans="1:11" x14ac:dyDescent="0.25">
      <c r="A632" s="16">
        <v>151</v>
      </c>
      <c r="B632" s="64" t="str">
        <f t="shared" si="61"/>
        <v/>
      </c>
      <c r="C632" s="64" t="str">
        <f t="shared" si="61"/>
        <v/>
      </c>
      <c r="D632" s="23"/>
      <c r="E632" s="23"/>
      <c r="F632" s="23"/>
      <c r="G632" s="30"/>
      <c r="H632" s="30"/>
      <c r="I632" s="30"/>
      <c r="J632" s="30"/>
      <c r="K632" s="119" t="str">
        <f t="shared" si="60"/>
        <v/>
      </c>
    </row>
    <row r="633" spans="1:11" x14ac:dyDescent="0.25">
      <c r="A633" s="16">
        <v>152</v>
      </c>
      <c r="B633" s="64" t="str">
        <f t="shared" si="61"/>
        <v/>
      </c>
      <c r="C633" s="64" t="str">
        <f t="shared" si="61"/>
        <v/>
      </c>
      <c r="D633" s="23"/>
      <c r="E633" s="23"/>
      <c r="F633" s="23"/>
      <c r="G633" s="30"/>
      <c r="H633" s="30"/>
      <c r="I633" s="30"/>
      <c r="J633" s="30"/>
      <c r="K633" s="119" t="str">
        <f t="shared" si="60"/>
        <v/>
      </c>
    </row>
    <row r="634" spans="1:11" x14ac:dyDescent="0.25">
      <c r="A634" s="16">
        <v>153</v>
      </c>
      <c r="B634" s="64" t="str">
        <f t="shared" si="61"/>
        <v/>
      </c>
      <c r="C634" s="64" t="str">
        <f t="shared" si="61"/>
        <v/>
      </c>
      <c r="D634" s="23"/>
      <c r="E634" s="23"/>
      <c r="F634" s="23"/>
      <c r="G634" s="30"/>
      <c r="H634" s="30"/>
      <c r="I634" s="30"/>
      <c r="J634" s="30"/>
      <c r="K634" s="119" t="str">
        <f t="shared" si="60"/>
        <v/>
      </c>
    </row>
    <row r="635" spans="1:11" x14ac:dyDescent="0.25">
      <c r="A635" s="16">
        <v>154</v>
      </c>
      <c r="B635" s="64" t="str">
        <f t="shared" si="61"/>
        <v/>
      </c>
      <c r="C635" s="64" t="str">
        <f t="shared" si="61"/>
        <v/>
      </c>
      <c r="D635" s="23"/>
      <c r="E635" s="23"/>
      <c r="F635" s="23"/>
      <c r="G635" s="30"/>
      <c r="H635" s="30"/>
      <c r="I635" s="30"/>
      <c r="J635" s="30"/>
      <c r="K635" s="119" t="str">
        <f t="shared" si="60"/>
        <v/>
      </c>
    </row>
    <row r="636" spans="1:11" x14ac:dyDescent="0.25">
      <c r="A636" s="16">
        <v>155</v>
      </c>
      <c r="B636" s="64" t="str">
        <f t="shared" si="61"/>
        <v/>
      </c>
      <c r="C636" s="64" t="str">
        <f t="shared" si="61"/>
        <v/>
      </c>
      <c r="D636" s="23"/>
      <c r="E636" s="23"/>
      <c r="F636" s="23"/>
      <c r="G636" s="23"/>
      <c r="H636" s="23"/>
      <c r="I636" s="23"/>
      <c r="J636" s="23"/>
      <c r="K636" s="119" t="str">
        <f t="shared" si="60"/>
        <v/>
      </c>
    </row>
    <row r="637" spans="1:11" x14ac:dyDescent="0.25">
      <c r="A637" s="16">
        <v>156</v>
      </c>
      <c r="B637" s="64" t="str">
        <f t="shared" si="61"/>
        <v/>
      </c>
      <c r="C637" s="64" t="str">
        <f t="shared" si="61"/>
        <v/>
      </c>
      <c r="D637" s="23"/>
      <c r="E637" s="23"/>
      <c r="F637" s="23"/>
      <c r="G637" s="23"/>
      <c r="H637" s="23"/>
      <c r="I637" s="23"/>
      <c r="J637" s="23"/>
      <c r="K637" s="119" t="str">
        <f t="shared" si="60"/>
        <v/>
      </c>
    </row>
    <row r="638" spans="1:11" x14ac:dyDescent="0.25">
      <c r="A638" s="16">
        <v>157</v>
      </c>
      <c r="B638" s="64" t="str">
        <f t="shared" si="61"/>
        <v/>
      </c>
      <c r="C638" s="64" t="str">
        <f t="shared" si="61"/>
        <v/>
      </c>
      <c r="D638" s="23"/>
      <c r="E638" s="23"/>
      <c r="F638" s="23"/>
      <c r="G638" s="23"/>
      <c r="H638" s="23"/>
      <c r="I638" s="23"/>
      <c r="J638" s="23"/>
      <c r="K638" s="119" t="str">
        <f t="shared" si="60"/>
        <v/>
      </c>
    </row>
    <row r="639" spans="1:11" x14ac:dyDescent="0.25">
      <c r="A639" s="16">
        <v>158</v>
      </c>
      <c r="B639" s="64" t="str">
        <f t="shared" si="61"/>
        <v/>
      </c>
      <c r="C639" s="64" t="str">
        <f t="shared" si="61"/>
        <v/>
      </c>
      <c r="D639" s="23"/>
      <c r="E639" s="23"/>
      <c r="F639" s="23"/>
      <c r="G639" s="30"/>
      <c r="H639" s="30"/>
      <c r="I639" s="30"/>
      <c r="J639" s="30"/>
      <c r="K639" s="119" t="str">
        <f t="shared" si="60"/>
        <v/>
      </c>
    </row>
    <row r="640" spans="1:11" x14ac:dyDescent="0.25">
      <c r="A640" s="16">
        <v>159</v>
      </c>
      <c r="B640" s="64" t="str">
        <f t="shared" si="61"/>
        <v/>
      </c>
      <c r="C640" s="64" t="str">
        <f t="shared" si="61"/>
        <v/>
      </c>
      <c r="D640" s="23"/>
      <c r="E640" s="23"/>
      <c r="F640" s="23"/>
      <c r="G640" s="30"/>
      <c r="H640" s="30"/>
      <c r="I640" s="30"/>
      <c r="J640" s="30"/>
      <c r="K640" s="119" t="str">
        <f t="shared" si="60"/>
        <v/>
      </c>
    </row>
    <row r="641" spans="1:11" x14ac:dyDescent="0.25">
      <c r="A641" s="16">
        <v>160</v>
      </c>
      <c r="B641" s="64" t="str">
        <f t="shared" si="61"/>
        <v/>
      </c>
      <c r="C641" s="64" t="str">
        <f t="shared" si="61"/>
        <v/>
      </c>
      <c r="D641" s="23"/>
      <c r="E641" s="23"/>
      <c r="F641" s="23"/>
      <c r="G641" s="30"/>
      <c r="H641" s="30"/>
      <c r="I641" s="30"/>
      <c r="J641" s="30"/>
      <c r="K641" s="119" t="str">
        <f t="shared" si="60"/>
        <v/>
      </c>
    </row>
    <row r="642" spans="1:11" x14ac:dyDescent="0.25">
      <c r="A642" s="16">
        <v>161</v>
      </c>
      <c r="B642" s="64" t="str">
        <f t="shared" ref="B642:C661" si="62">+B432</f>
        <v/>
      </c>
      <c r="C642" s="64" t="str">
        <f t="shared" si="62"/>
        <v/>
      </c>
      <c r="D642" s="23"/>
      <c r="E642" s="23"/>
      <c r="F642" s="23"/>
      <c r="G642" s="30"/>
      <c r="H642" s="30"/>
      <c r="I642" s="30"/>
      <c r="J642" s="30"/>
      <c r="K642" s="119" t="str">
        <f t="shared" si="60"/>
        <v/>
      </c>
    </row>
    <row r="643" spans="1:11" x14ac:dyDescent="0.25">
      <c r="A643" s="16">
        <v>162</v>
      </c>
      <c r="B643" s="64" t="str">
        <f t="shared" si="62"/>
        <v/>
      </c>
      <c r="C643" s="64" t="str">
        <f t="shared" si="62"/>
        <v/>
      </c>
      <c r="D643" s="23"/>
      <c r="E643" s="23"/>
      <c r="F643" s="23"/>
      <c r="G643" s="30"/>
      <c r="H643" s="30"/>
      <c r="I643" s="30"/>
      <c r="J643" s="30"/>
      <c r="K643" s="119" t="str">
        <f t="shared" si="60"/>
        <v/>
      </c>
    </row>
    <row r="644" spans="1:11" x14ac:dyDescent="0.25">
      <c r="A644" s="16">
        <v>163</v>
      </c>
      <c r="B644" s="64" t="str">
        <f t="shared" si="62"/>
        <v/>
      </c>
      <c r="C644" s="64" t="str">
        <f t="shared" si="62"/>
        <v/>
      </c>
      <c r="D644" s="23"/>
      <c r="E644" s="23"/>
      <c r="F644" s="23"/>
      <c r="G644" s="30"/>
      <c r="H644" s="30"/>
      <c r="I644" s="30"/>
      <c r="J644" s="30"/>
      <c r="K644" s="119" t="str">
        <f t="shared" si="60"/>
        <v/>
      </c>
    </row>
    <row r="645" spans="1:11" x14ac:dyDescent="0.25">
      <c r="A645" s="16">
        <v>164</v>
      </c>
      <c r="B645" s="64" t="str">
        <f t="shared" si="62"/>
        <v/>
      </c>
      <c r="C645" s="64" t="str">
        <f t="shared" si="62"/>
        <v/>
      </c>
      <c r="D645" s="23"/>
      <c r="E645" s="23"/>
      <c r="F645" s="23"/>
      <c r="G645" s="30"/>
      <c r="H645" s="30"/>
      <c r="I645" s="30"/>
      <c r="J645" s="30"/>
      <c r="K645" s="119" t="str">
        <f t="shared" si="60"/>
        <v/>
      </c>
    </row>
    <row r="646" spans="1:11" x14ac:dyDescent="0.25">
      <c r="A646" s="16">
        <v>165</v>
      </c>
      <c r="B646" s="64" t="str">
        <f t="shared" si="62"/>
        <v/>
      </c>
      <c r="C646" s="64" t="str">
        <f t="shared" si="62"/>
        <v/>
      </c>
      <c r="D646" s="23"/>
      <c r="E646" s="23"/>
      <c r="F646" s="23"/>
      <c r="G646" s="30"/>
      <c r="H646" s="30"/>
      <c r="I646" s="30"/>
      <c r="J646" s="30"/>
      <c r="K646" s="119" t="str">
        <f t="shared" si="60"/>
        <v/>
      </c>
    </row>
    <row r="647" spans="1:11" x14ac:dyDescent="0.25">
      <c r="A647" s="16">
        <v>166</v>
      </c>
      <c r="B647" s="64" t="str">
        <f t="shared" si="62"/>
        <v/>
      </c>
      <c r="C647" s="64" t="str">
        <f t="shared" si="62"/>
        <v/>
      </c>
      <c r="D647" s="23"/>
      <c r="E647" s="23"/>
      <c r="F647" s="23"/>
      <c r="G647" s="30"/>
      <c r="H647" s="30"/>
      <c r="I647" s="30"/>
      <c r="J647" s="30"/>
      <c r="K647" s="119" t="str">
        <f t="shared" si="60"/>
        <v/>
      </c>
    </row>
    <row r="648" spans="1:11" x14ac:dyDescent="0.25">
      <c r="A648" s="16">
        <v>167</v>
      </c>
      <c r="B648" s="64" t="str">
        <f t="shared" si="62"/>
        <v/>
      </c>
      <c r="C648" s="64" t="str">
        <f t="shared" si="62"/>
        <v/>
      </c>
      <c r="D648" s="23"/>
      <c r="E648" s="23"/>
      <c r="F648" s="23"/>
      <c r="G648" s="30"/>
      <c r="H648" s="30"/>
      <c r="I648" s="30"/>
      <c r="J648" s="30"/>
      <c r="K648" s="119" t="str">
        <f t="shared" si="60"/>
        <v/>
      </c>
    </row>
    <row r="649" spans="1:11" x14ac:dyDescent="0.25">
      <c r="A649" s="16">
        <v>168</v>
      </c>
      <c r="B649" s="64" t="str">
        <f t="shared" si="62"/>
        <v/>
      </c>
      <c r="C649" s="64" t="str">
        <f t="shared" si="62"/>
        <v/>
      </c>
      <c r="D649" s="23"/>
      <c r="E649" s="23"/>
      <c r="F649" s="23"/>
      <c r="G649" s="30"/>
      <c r="H649" s="30"/>
      <c r="I649" s="30"/>
      <c r="J649" s="30"/>
      <c r="K649" s="119" t="str">
        <f t="shared" si="60"/>
        <v/>
      </c>
    </row>
    <row r="650" spans="1:11" x14ac:dyDescent="0.25">
      <c r="A650" s="16">
        <v>169</v>
      </c>
      <c r="B650" s="64" t="str">
        <f t="shared" si="62"/>
        <v/>
      </c>
      <c r="C650" s="64" t="str">
        <f t="shared" si="62"/>
        <v/>
      </c>
      <c r="D650" s="23"/>
      <c r="E650" s="23"/>
      <c r="F650" s="23"/>
      <c r="G650" s="30"/>
      <c r="H650" s="30"/>
      <c r="I650" s="30"/>
      <c r="J650" s="30"/>
      <c r="K650" s="119" t="str">
        <f t="shared" si="60"/>
        <v/>
      </c>
    </row>
    <row r="651" spans="1:11" x14ac:dyDescent="0.25">
      <c r="A651" s="16">
        <v>170</v>
      </c>
      <c r="B651" s="64" t="str">
        <f t="shared" si="62"/>
        <v/>
      </c>
      <c r="C651" s="64" t="str">
        <f t="shared" si="62"/>
        <v/>
      </c>
      <c r="D651" s="23"/>
      <c r="E651" s="23"/>
      <c r="F651" s="23"/>
      <c r="G651" s="30"/>
      <c r="H651" s="30"/>
      <c r="I651" s="30"/>
      <c r="J651" s="30"/>
      <c r="K651" s="119" t="str">
        <f t="shared" si="60"/>
        <v/>
      </c>
    </row>
    <row r="652" spans="1:11" x14ac:dyDescent="0.25">
      <c r="A652" s="16">
        <v>171</v>
      </c>
      <c r="B652" s="64" t="str">
        <f t="shared" si="62"/>
        <v/>
      </c>
      <c r="C652" s="64" t="str">
        <f t="shared" si="62"/>
        <v/>
      </c>
      <c r="D652" s="23"/>
      <c r="E652" s="23"/>
      <c r="F652" s="23"/>
      <c r="G652" s="30"/>
      <c r="H652" s="30"/>
      <c r="I652" s="30"/>
      <c r="J652" s="30"/>
      <c r="K652" s="119" t="str">
        <f t="shared" si="60"/>
        <v/>
      </c>
    </row>
    <row r="653" spans="1:11" x14ac:dyDescent="0.25">
      <c r="A653" s="16">
        <v>172</v>
      </c>
      <c r="B653" s="64" t="str">
        <f t="shared" si="62"/>
        <v/>
      </c>
      <c r="C653" s="64" t="str">
        <f t="shared" si="62"/>
        <v/>
      </c>
      <c r="D653" s="23"/>
      <c r="E653" s="23"/>
      <c r="F653" s="23"/>
      <c r="G653" s="30"/>
      <c r="H653" s="30"/>
      <c r="I653" s="30"/>
      <c r="J653" s="30"/>
      <c r="K653" s="119" t="str">
        <f t="shared" si="60"/>
        <v/>
      </c>
    </row>
    <row r="654" spans="1:11" x14ac:dyDescent="0.25">
      <c r="A654" s="16">
        <v>173</v>
      </c>
      <c r="B654" s="64" t="str">
        <f t="shared" si="62"/>
        <v/>
      </c>
      <c r="C654" s="64" t="str">
        <f t="shared" si="62"/>
        <v/>
      </c>
      <c r="D654" s="23"/>
      <c r="E654" s="23"/>
      <c r="F654" s="23"/>
      <c r="G654" s="30"/>
      <c r="H654" s="30"/>
      <c r="I654" s="30"/>
      <c r="J654" s="30"/>
      <c r="K654" s="119" t="str">
        <f t="shared" si="60"/>
        <v/>
      </c>
    </row>
    <row r="655" spans="1:11" x14ac:dyDescent="0.25">
      <c r="A655" s="16">
        <v>174</v>
      </c>
      <c r="B655" s="64" t="str">
        <f t="shared" si="62"/>
        <v/>
      </c>
      <c r="C655" s="64" t="str">
        <f t="shared" si="62"/>
        <v/>
      </c>
      <c r="D655" s="23"/>
      <c r="E655" s="23"/>
      <c r="F655" s="23"/>
      <c r="G655" s="30"/>
      <c r="H655" s="30"/>
      <c r="I655" s="30"/>
      <c r="J655" s="30"/>
      <c r="K655" s="119" t="str">
        <f t="shared" si="60"/>
        <v/>
      </c>
    </row>
    <row r="656" spans="1:11" x14ac:dyDescent="0.25">
      <c r="A656" s="16">
        <v>175</v>
      </c>
      <c r="B656" s="64" t="str">
        <f t="shared" si="62"/>
        <v/>
      </c>
      <c r="C656" s="64" t="str">
        <f t="shared" si="62"/>
        <v/>
      </c>
      <c r="D656" s="23"/>
      <c r="E656" s="23"/>
      <c r="F656" s="23"/>
      <c r="G656" s="30"/>
      <c r="H656" s="30"/>
      <c r="I656" s="30"/>
      <c r="J656" s="30"/>
      <c r="K656" s="119" t="str">
        <f t="shared" si="60"/>
        <v/>
      </c>
    </row>
    <row r="657" spans="1:11" x14ac:dyDescent="0.25">
      <c r="A657" s="16">
        <v>176</v>
      </c>
      <c r="B657" s="64" t="str">
        <f t="shared" si="62"/>
        <v/>
      </c>
      <c r="C657" s="64" t="str">
        <f t="shared" si="62"/>
        <v/>
      </c>
      <c r="D657" s="23"/>
      <c r="E657" s="23"/>
      <c r="F657" s="23"/>
      <c r="G657" s="30"/>
      <c r="H657" s="30"/>
      <c r="I657" s="30"/>
      <c r="J657" s="30"/>
      <c r="K657" s="119" t="str">
        <f t="shared" si="60"/>
        <v/>
      </c>
    </row>
    <row r="658" spans="1:11" x14ac:dyDescent="0.25">
      <c r="A658" s="16">
        <v>177</v>
      </c>
      <c r="B658" s="64" t="str">
        <f t="shared" si="62"/>
        <v/>
      </c>
      <c r="C658" s="64" t="str">
        <f t="shared" si="62"/>
        <v/>
      </c>
      <c r="D658" s="23"/>
      <c r="E658" s="23"/>
      <c r="F658" s="23"/>
      <c r="G658" s="30"/>
      <c r="H658" s="30"/>
      <c r="I658" s="30"/>
      <c r="J658" s="30"/>
      <c r="K658" s="119" t="str">
        <f t="shared" si="60"/>
        <v/>
      </c>
    </row>
    <row r="659" spans="1:11" x14ac:dyDescent="0.25">
      <c r="A659" s="16">
        <v>178</v>
      </c>
      <c r="B659" s="64" t="str">
        <f t="shared" si="62"/>
        <v/>
      </c>
      <c r="C659" s="64" t="str">
        <f t="shared" si="62"/>
        <v/>
      </c>
      <c r="D659" s="23"/>
      <c r="E659" s="23"/>
      <c r="F659" s="23"/>
      <c r="G659" s="30"/>
      <c r="H659" s="30"/>
      <c r="I659" s="30"/>
      <c r="J659" s="30"/>
      <c r="K659" s="119" t="str">
        <f t="shared" si="60"/>
        <v/>
      </c>
    </row>
    <row r="660" spans="1:11" x14ac:dyDescent="0.25">
      <c r="A660" s="16">
        <v>179</v>
      </c>
      <c r="B660" s="64" t="str">
        <f t="shared" si="62"/>
        <v/>
      </c>
      <c r="C660" s="64" t="str">
        <f t="shared" si="62"/>
        <v/>
      </c>
      <c r="D660" s="23"/>
      <c r="E660" s="23"/>
      <c r="F660" s="23"/>
      <c r="G660" s="23"/>
      <c r="H660" s="23"/>
      <c r="I660" s="23"/>
      <c r="J660" s="23"/>
      <c r="K660" s="119" t="str">
        <f t="shared" si="60"/>
        <v/>
      </c>
    </row>
    <row r="661" spans="1:11" x14ac:dyDescent="0.25">
      <c r="A661" s="16">
        <v>180</v>
      </c>
      <c r="B661" s="64" t="str">
        <f t="shared" si="62"/>
        <v/>
      </c>
      <c r="C661" s="64" t="str">
        <f t="shared" si="62"/>
        <v/>
      </c>
      <c r="D661" s="23"/>
      <c r="E661" s="23"/>
      <c r="F661" s="23"/>
      <c r="G661" s="23"/>
      <c r="H661" s="23"/>
      <c r="I661" s="23"/>
      <c r="J661" s="23"/>
      <c r="K661" s="119" t="str">
        <f t="shared" si="60"/>
        <v/>
      </c>
    </row>
    <row r="662" spans="1:11" x14ac:dyDescent="0.25">
      <c r="A662" s="16">
        <v>181</v>
      </c>
      <c r="B662" s="64" t="str">
        <f t="shared" ref="B662:C681" si="63">+B452</f>
        <v/>
      </c>
      <c r="C662" s="64" t="str">
        <f t="shared" si="63"/>
        <v/>
      </c>
      <c r="D662" s="23"/>
      <c r="E662" s="23"/>
      <c r="F662" s="23"/>
      <c r="G662" s="23"/>
      <c r="H662" s="23"/>
      <c r="I662" s="23"/>
      <c r="J662" s="23"/>
      <c r="K662" s="119" t="str">
        <f t="shared" si="60"/>
        <v/>
      </c>
    </row>
    <row r="663" spans="1:11" x14ac:dyDescent="0.25">
      <c r="A663" s="16">
        <v>182</v>
      </c>
      <c r="B663" s="64" t="str">
        <f t="shared" si="63"/>
        <v/>
      </c>
      <c r="C663" s="64" t="str">
        <f t="shared" si="63"/>
        <v/>
      </c>
      <c r="D663" s="23"/>
      <c r="E663" s="23"/>
      <c r="F663" s="23"/>
      <c r="G663" s="30"/>
      <c r="H663" s="30"/>
      <c r="I663" s="30"/>
      <c r="J663" s="30"/>
      <c r="K663" s="119" t="str">
        <f t="shared" si="60"/>
        <v/>
      </c>
    </row>
    <row r="664" spans="1:11" x14ac:dyDescent="0.25">
      <c r="A664" s="16">
        <v>183</v>
      </c>
      <c r="B664" s="64" t="str">
        <f t="shared" si="63"/>
        <v/>
      </c>
      <c r="C664" s="64" t="str">
        <f t="shared" si="63"/>
        <v/>
      </c>
      <c r="D664" s="23"/>
      <c r="E664" s="23"/>
      <c r="F664" s="23"/>
      <c r="G664" s="30"/>
      <c r="H664" s="30"/>
      <c r="I664" s="30"/>
      <c r="J664" s="30"/>
      <c r="K664" s="119" t="str">
        <f t="shared" si="60"/>
        <v/>
      </c>
    </row>
    <row r="665" spans="1:11" x14ac:dyDescent="0.25">
      <c r="A665" s="16">
        <v>184</v>
      </c>
      <c r="B665" s="64" t="str">
        <f t="shared" si="63"/>
        <v/>
      </c>
      <c r="C665" s="64" t="str">
        <f t="shared" si="63"/>
        <v/>
      </c>
      <c r="D665" s="23"/>
      <c r="E665" s="23"/>
      <c r="F665" s="23"/>
      <c r="G665" s="30"/>
      <c r="H665" s="30"/>
      <c r="I665" s="30"/>
      <c r="J665" s="30"/>
      <c r="K665" s="119" t="str">
        <f t="shared" si="60"/>
        <v/>
      </c>
    </row>
    <row r="666" spans="1:11" x14ac:dyDescent="0.25">
      <c r="A666" s="16">
        <v>185</v>
      </c>
      <c r="B666" s="64" t="str">
        <f t="shared" si="63"/>
        <v/>
      </c>
      <c r="C666" s="64" t="str">
        <f t="shared" si="63"/>
        <v/>
      </c>
      <c r="D666" s="23"/>
      <c r="E666" s="23"/>
      <c r="F666" s="23"/>
      <c r="G666" s="30"/>
      <c r="H666" s="30"/>
      <c r="I666" s="30"/>
      <c r="J666" s="30"/>
      <c r="K666" s="119" t="str">
        <f t="shared" si="60"/>
        <v/>
      </c>
    </row>
    <row r="667" spans="1:11" x14ac:dyDescent="0.25">
      <c r="A667" s="16">
        <v>186</v>
      </c>
      <c r="B667" s="64" t="str">
        <f t="shared" si="63"/>
        <v/>
      </c>
      <c r="C667" s="64" t="str">
        <f t="shared" si="63"/>
        <v/>
      </c>
      <c r="D667" s="23"/>
      <c r="E667" s="23"/>
      <c r="F667" s="23"/>
      <c r="G667" s="30"/>
      <c r="H667" s="30"/>
      <c r="I667" s="30"/>
      <c r="J667" s="30"/>
      <c r="K667" s="119" t="str">
        <f t="shared" si="60"/>
        <v/>
      </c>
    </row>
    <row r="668" spans="1:11" x14ac:dyDescent="0.25">
      <c r="A668" s="16">
        <v>187</v>
      </c>
      <c r="B668" s="64" t="str">
        <f t="shared" si="63"/>
        <v/>
      </c>
      <c r="C668" s="64" t="str">
        <f t="shared" si="63"/>
        <v/>
      </c>
      <c r="D668" s="23"/>
      <c r="E668" s="23"/>
      <c r="F668" s="23"/>
      <c r="G668" s="30"/>
      <c r="H668" s="30"/>
      <c r="I668" s="30"/>
      <c r="J668" s="30"/>
      <c r="K668" s="119" t="str">
        <f t="shared" si="60"/>
        <v/>
      </c>
    </row>
    <row r="669" spans="1:11" x14ac:dyDescent="0.25">
      <c r="A669" s="16">
        <v>188</v>
      </c>
      <c r="B669" s="64" t="str">
        <f t="shared" si="63"/>
        <v/>
      </c>
      <c r="C669" s="64" t="str">
        <f t="shared" si="63"/>
        <v/>
      </c>
      <c r="D669" s="23"/>
      <c r="E669" s="23"/>
      <c r="F669" s="23"/>
      <c r="G669" s="30"/>
      <c r="H669" s="30"/>
      <c r="I669" s="30"/>
      <c r="J669" s="30"/>
      <c r="K669" s="119" t="str">
        <f t="shared" si="60"/>
        <v/>
      </c>
    </row>
    <row r="670" spans="1:11" x14ac:dyDescent="0.25">
      <c r="A670" s="16">
        <v>189</v>
      </c>
      <c r="B670" s="64" t="str">
        <f t="shared" si="63"/>
        <v/>
      </c>
      <c r="C670" s="64" t="str">
        <f t="shared" si="63"/>
        <v/>
      </c>
      <c r="D670" s="23"/>
      <c r="E670" s="23"/>
      <c r="F670" s="23"/>
      <c r="G670" s="30"/>
      <c r="H670" s="30"/>
      <c r="I670" s="30"/>
      <c r="J670" s="30"/>
      <c r="K670" s="119" t="str">
        <f t="shared" si="60"/>
        <v/>
      </c>
    </row>
    <row r="671" spans="1:11" x14ac:dyDescent="0.25">
      <c r="A671" s="16">
        <v>190</v>
      </c>
      <c r="B671" s="64" t="str">
        <f t="shared" si="63"/>
        <v/>
      </c>
      <c r="C671" s="64" t="str">
        <f t="shared" si="63"/>
        <v/>
      </c>
      <c r="D671" s="23"/>
      <c r="E671" s="23"/>
      <c r="F671" s="23"/>
      <c r="G671" s="30"/>
      <c r="H671" s="30"/>
      <c r="I671" s="30"/>
      <c r="J671" s="30"/>
      <c r="K671" s="119" t="str">
        <f t="shared" si="60"/>
        <v/>
      </c>
    </row>
    <row r="672" spans="1:11" x14ac:dyDescent="0.25">
      <c r="A672" s="16">
        <v>191</v>
      </c>
      <c r="B672" s="64" t="str">
        <f t="shared" si="63"/>
        <v/>
      </c>
      <c r="C672" s="64" t="str">
        <f t="shared" si="63"/>
        <v/>
      </c>
      <c r="D672" s="23"/>
      <c r="E672" s="23"/>
      <c r="F672" s="23"/>
      <c r="G672" s="30"/>
      <c r="H672" s="30"/>
      <c r="I672" s="30"/>
      <c r="J672" s="30"/>
      <c r="K672" s="119" t="str">
        <f t="shared" si="60"/>
        <v/>
      </c>
    </row>
    <row r="673" spans="1:16" x14ac:dyDescent="0.25">
      <c r="A673" s="16">
        <v>192</v>
      </c>
      <c r="B673" s="64" t="str">
        <f t="shared" si="63"/>
        <v/>
      </c>
      <c r="C673" s="64" t="str">
        <f t="shared" si="63"/>
        <v/>
      </c>
      <c r="D673" s="23"/>
      <c r="E673" s="23"/>
      <c r="F673" s="23"/>
      <c r="G673" s="30"/>
      <c r="H673" s="30"/>
      <c r="I673" s="30"/>
      <c r="J673" s="30"/>
      <c r="K673" s="119" t="str">
        <f t="shared" si="60"/>
        <v/>
      </c>
    </row>
    <row r="674" spans="1:16" x14ac:dyDescent="0.25">
      <c r="A674" s="16">
        <v>193</v>
      </c>
      <c r="B674" s="64" t="str">
        <f t="shared" si="63"/>
        <v/>
      </c>
      <c r="C674" s="64" t="str">
        <f t="shared" si="63"/>
        <v/>
      </c>
      <c r="D674" s="23"/>
      <c r="E674" s="23"/>
      <c r="F674" s="23"/>
      <c r="G674" s="23"/>
      <c r="H674" s="23"/>
      <c r="I674" s="23"/>
      <c r="J674" s="23"/>
      <c r="K674" s="119" t="str">
        <f t="shared" si="60"/>
        <v/>
      </c>
    </row>
    <row r="675" spans="1:16" x14ac:dyDescent="0.25">
      <c r="A675" s="16">
        <v>194</v>
      </c>
      <c r="B675" s="64" t="str">
        <f t="shared" si="63"/>
        <v/>
      </c>
      <c r="C675" s="64" t="str">
        <f t="shared" si="63"/>
        <v/>
      </c>
      <c r="D675" s="23"/>
      <c r="E675" s="23"/>
      <c r="F675" s="23"/>
      <c r="G675" s="23"/>
      <c r="H675" s="23"/>
      <c r="I675" s="23"/>
      <c r="J675" s="23"/>
      <c r="K675" s="119" t="str">
        <f t="shared" ref="K675:K681" si="64">IF(B675="","",SUM(D675:J675))</f>
        <v/>
      </c>
    </row>
    <row r="676" spans="1:16" x14ac:dyDescent="0.25">
      <c r="A676" s="16">
        <v>195</v>
      </c>
      <c r="B676" s="64" t="str">
        <f t="shared" si="63"/>
        <v/>
      </c>
      <c r="C676" s="64" t="str">
        <f t="shared" si="63"/>
        <v/>
      </c>
      <c r="D676" s="23"/>
      <c r="E676" s="23"/>
      <c r="F676" s="23"/>
      <c r="G676" s="23"/>
      <c r="H676" s="23"/>
      <c r="I676" s="23"/>
      <c r="J676" s="23"/>
      <c r="K676" s="119" t="str">
        <f t="shared" si="64"/>
        <v/>
      </c>
    </row>
    <row r="677" spans="1:16" x14ac:dyDescent="0.25">
      <c r="A677" s="16">
        <v>196</v>
      </c>
      <c r="B677" s="64" t="str">
        <f t="shared" si="63"/>
        <v/>
      </c>
      <c r="C677" s="64" t="str">
        <f t="shared" si="63"/>
        <v/>
      </c>
      <c r="D677" s="23"/>
      <c r="E677" s="23"/>
      <c r="F677" s="23"/>
      <c r="G677" s="30"/>
      <c r="H677" s="30"/>
      <c r="I677" s="30"/>
      <c r="J677" s="30"/>
      <c r="K677" s="119" t="str">
        <f t="shared" si="64"/>
        <v/>
      </c>
    </row>
    <row r="678" spans="1:16" x14ac:dyDescent="0.25">
      <c r="A678" s="16">
        <v>197</v>
      </c>
      <c r="B678" s="64" t="str">
        <f t="shared" si="63"/>
        <v/>
      </c>
      <c r="C678" s="64" t="str">
        <f t="shared" si="63"/>
        <v/>
      </c>
      <c r="D678" s="23"/>
      <c r="E678" s="23"/>
      <c r="F678" s="23"/>
      <c r="G678" s="30"/>
      <c r="H678" s="30"/>
      <c r="I678" s="30"/>
      <c r="J678" s="30"/>
      <c r="K678" s="119" t="str">
        <f t="shared" si="64"/>
        <v/>
      </c>
    </row>
    <row r="679" spans="1:16" x14ac:dyDescent="0.25">
      <c r="A679" s="16">
        <v>198</v>
      </c>
      <c r="B679" s="64" t="str">
        <f t="shared" si="63"/>
        <v/>
      </c>
      <c r="C679" s="64" t="str">
        <f t="shared" si="63"/>
        <v/>
      </c>
      <c r="D679" s="23"/>
      <c r="E679" s="23"/>
      <c r="F679" s="23"/>
      <c r="G679" s="30"/>
      <c r="H679" s="30"/>
      <c r="I679" s="30"/>
      <c r="J679" s="30"/>
      <c r="K679" s="119" t="str">
        <f t="shared" si="64"/>
        <v/>
      </c>
    </row>
    <row r="680" spans="1:16" x14ac:dyDescent="0.25">
      <c r="A680" s="16">
        <v>199</v>
      </c>
      <c r="B680" s="64" t="str">
        <f t="shared" si="63"/>
        <v/>
      </c>
      <c r="C680" s="64" t="str">
        <f t="shared" si="63"/>
        <v/>
      </c>
      <c r="D680" s="23"/>
      <c r="E680" s="23"/>
      <c r="F680" s="23"/>
      <c r="G680" s="30"/>
      <c r="H680" s="30"/>
      <c r="I680" s="30"/>
      <c r="J680" s="30"/>
      <c r="K680" s="119" t="str">
        <f t="shared" si="64"/>
        <v/>
      </c>
    </row>
    <row r="681" spans="1:16" x14ac:dyDescent="0.25">
      <c r="A681" s="16">
        <v>200</v>
      </c>
      <c r="B681" s="64" t="str">
        <f t="shared" si="63"/>
        <v/>
      </c>
      <c r="C681" s="64" t="str">
        <f t="shared" si="63"/>
        <v/>
      </c>
      <c r="D681" s="23"/>
      <c r="E681" s="23"/>
      <c r="F681" s="23"/>
      <c r="G681" s="30"/>
      <c r="H681" s="30"/>
      <c r="I681" s="30"/>
      <c r="J681" s="30"/>
      <c r="K681" s="119" t="str">
        <f t="shared" si="64"/>
        <v/>
      </c>
    </row>
    <row r="683" spans="1:16" s="148" customFormat="1" x14ac:dyDescent="0.25">
      <c r="B683" s="175" t="s">
        <v>72</v>
      </c>
      <c r="C683" s="175"/>
      <c r="D683" s="175"/>
      <c r="E683" s="175"/>
      <c r="F683" s="175"/>
      <c r="G683" s="175"/>
      <c r="H683" s="175"/>
      <c r="I683" s="175"/>
      <c r="J683" s="175"/>
      <c r="K683" s="175"/>
      <c r="L683" s="175"/>
      <c r="M683" s="175"/>
      <c r="N683" s="175"/>
      <c r="O683" s="175"/>
    </row>
    <row r="684" spans="1:16" s="148" customFormat="1" x14ac:dyDescent="0.25">
      <c r="B684" s="115"/>
    </row>
    <row r="685" spans="1:16" x14ac:dyDescent="0.25">
      <c r="D685" s="116"/>
      <c r="E685" s="116"/>
      <c r="F685" s="116"/>
      <c r="G685" s="116"/>
      <c r="H685" s="116"/>
      <c r="I685" s="116"/>
      <c r="J685" s="116"/>
      <c r="K685" s="116"/>
      <c r="L685" s="116"/>
      <c r="M685" s="116"/>
      <c r="N685" s="116"/>
      <c r="O685" s="116"/>
      <c r="P685" s="117"/>
    </row>
    <row r="686" spans="1:16" x14ac:dyDescent="0.25">
      <c r="B686" s="56" t="s">
        <v>69</v>
      </c>
      <c r="C686" s="120" t="s">
        <v>70</v>
      </c>
      <c r="D686" s="113" t="s">
        <v>212</v>
      </c>
      <c r="E686" s="113" t="s">
        <v>213</v>
      </c>
      <c r="F686" s="113" t="s">
        <v>214</v>
      </c>
      <c r="G686" s="113" t="s">
        <v>215</v>
      </c>
      <c r="H686" s="113" t="s">
        <v>216</v>
      </c>
      <c r="I686" s="113" t="s">
        <v>217</v>
      </c>
      <c r="J686" s="113" t="s">
        <v>218</v>
      </c>
      <c r="K686" s="118" t="s">
        <v>39</v>
      </c>
    </row>
    <row r="687" spans="1:16" x14ac:dyDescent="0.25">
      <c r="A687" s="16">
        <v>1</v>
      </c>
      <c r="B687" s="64" t="str">
        <f t="shared" ref="B687:C706" si="65">+B272</f>
        <v/>
      </c>
      <c r="C687" s="64" t="str">
        <f t="shared" si="65"/>
        <v/>
      </c>
      <c r="D687" s="25"/>
      <c r="E687" s="25"/>
      <c r="F687" s="25"/>
      <c r="G687" s="25"/>
      <c r="H687" s="25"/>
      <c r="I687" s="25"/>
      <c r="J687" s="25"/>
      <c r="K687" s="119" t="str">
        <f>IF(B687="","",SUM(D687:J687))</f>
        <v/>
      </c>
    </row>
    <row r="688" spans="1:16" x14ac:dyDescent="0.25">
      <c r="A688" s="16">
        <v>2</v>
      </c>
      <c r="B688" s="64" t="str">
        <f t="shared" si="65"/>
        <v/>
      </c>
      <c r="C688" s="64" t="str">
        <f t="shared" si="65"/>
        <v/>
      </c>
      <c r="D688" s="25"/>
      <c r="E688" s="25"/>
      <c r="F688" s="25"/>
      <c r="G688" s="25"/>
      <c r="H688" s="25"/>
      <c r="I688" s="25"/>
      <c r="J688" s="25"/>
      <c r="K688" s="119" t="str">
        <f t="shared" ref="K688:K751" si="66">IF(B688="","",SUM(D688:J688))</f>
        <v/>
      </c>
    </row>
    <row r="689" spans="1:11" x14ac:dyDescent="0.25">
      <c r="A689" s="16">
        <v>3</v>
      </c>
      <c r="B689" s="64" t="str">
        <f t="shared" si="65"/>
        <v/>
      </c>
      <c r="C689" s="64" t="str">
        <f t="shared" si="65"/>
        <v/>
      </c>
      <c r="D689" s="25"/>
      <c r="E689" s="25"/>
      <c r="F689" s="25"/>
      <c r="G689" s="25"/>
      <c r="H689" s="25"/>
      <c r="I689" s="25"/>
      <c r="J689" s="25"/>
      <c r="K689" s="119" t="str">
        <f t="shared" si="66"/>
        <v/>
      </c>
    </row>
    <row r="690" spans="1:11" x14ac:dyDescent="0.25">
      <c r="A690" s="16">
        <v>4</v>
      </c>
      <c r="B690" s="64" t="str">
        <f t="shared" si="65"/>
        <v/>
      </c>
      <c r="C690" s="64" t="str">
        <f t="shared" si="65"/>
        <v/>
      </c>
      <c r="D690" s="25"/>
      <c r="E690" s="25"/>
      <c r="F690" s="25"/>
      <c r="G690" s="31"/>
      <c r="H690" s="31"/>
      <c r="I690" s="31"/>
      <c r="J690" s="31"/>
      <c r="K690" s="119" t="str">
        <f t="shared" si="66"/>
        <v/>
      </c>
    </row>
    <row r="691" spans="1:11" x14ac:dyDescent="0.25">
      <c r="A691" s="16">
        <v>5</v>
      </c>
      <c r="B691" s="64" t="str">
        <f t="shared" si="65"/>
        <v/>
      </c>
      <c r="C691" s="64" t="str">
        <f t="shared" si="65"/>
        <v/>
      </c>
      <c r="D691" s="25"/>
      <c r="E691" s="25"/>
      <c r="F691" s="25"/>
      <c r="G691" s="31"/>
      <c r="H691" s="31"/>
      <c r="I691" s="31"/>
      <c r="J691" s="31"/>
      <c r="K691" s="119" t="str">
        <f t="shared" si="66"/>
        <v/>
      </c>
    </row>
    <row r="692" spans="1:11" x14ac:dyDescent="0.25">
      <c r="A692" s="16">
        <v>6</v>
      </c>
      <c r="B692" s="64" t="str">
        <f t="shared" si="65"/>
        <v/>
      </c>
      <c r="C692" s="64" t="str">
        <f t="shared" si="65"/>
        <v/>
      </c>
      <c r="D692" s="25"/>
      <c r="E692" s="25"/>
      <c r="F692" s="25"/>
      <c r="G692" s="31"/>
      <c r="H692" s="31"/>
      <c r="I692" s="31"/>
      <c r="J692" s="31"/>
      <c r="K692" s="119" t="str">
        <f t="shared" si="66"/>
        <v/>
      </c>
    </row>
    <row r="693" spans="1:11" x14ac:dyDescent="0.25">
      <c r="A693" s="16">
        <v>7</v>
      </c>
      <c r="B693" s="64" t="str">
        <f t="shared" si="65"/>
        <v/>
      </c>
      <c r="C693" s="64" t="str">
        <f t="shared" si="65"/>
        <v/>
      </c>
      <c r="D693" s="25"/>
      <c r="E693" s="25"/>
      <c r="F693" s="25"/>
      <c r="G693" s="31"/>
      <c r="H693" s="31"/>
      <c r="I693" s="31"/>
      <c r="J693" s="31"/>
      <c r="K693" s="119" t="str">
        <f t="shared" si="66"/>
        <v/>
      </c>
    </row>
    <row r="694" spans="1:11" x14ac:dyDescent="0.25">
      <c r="A694" s="16">
        <v>8</v>
      </c>
      <c r="B694" s="64" t="str">
        <f t="shared" si="65"/>
        <v/>
      </c>
      <c r="C694" s="64" t="str">
        <f t="shared" si="65"/>
        <v/>
      </c>
      <c r="D694" s="25"/>
      <c r="E694" s="25"/>
      <c r="F694" s="25"/>
      <c r="G694" s="31"/>
      <c r="H694" s="31"/>
      <c r="I694" s="31"/>
      <c r="J694" s="31"/>
      <c r="K694" s="119" t="str">
        <f t="shared" si="66"/>
        <v/>
      </c>
    </row>
    <row r="695" spans="1:11" x14ac:dyDescent="0.25">
      <c r="A695" s="16">
        <v>9</v>
      </c>
      <c r="B695" s="64" t="str">
        <f t="shared" si="65"/>
        <v/>
      </c>
      <c r="C695" s="64" t="str">
        <f t="shared" si="65"/>
        <v/>
      </c>
      <c r="D695" s="25"/>
      <c r="E695" s="25"/>
      <c r="F695" s="25"/>
      <c r="G695" s="31"/>
      <c r="H695" s="31"/>
      <c r="I695" s="31"/>
      <c r="J695" s="31"/>
      <c r="K695" s="119" t="str">
        <f t="shared" si="66"/>
        <v/>
      </c>
    </row>
    <row r="696" spans="1:11" x14ac:dyDescent="0.25">
      <c r="A696" s="16">
        <v>10</v>
      </c>
      <c r="B696" s="64" t="str">
        <f t="shared" si="65"/>
        <v/>
      </c>
      <c r="C696" s="64" t="str">
        <f t="shared" si="65"/>
        <v/>
      </c>
      <c r="D696" s="25"/>
      <c r="E696" s="25"/>
      <c r="F696" s="25"/>
      <c r="G696" s="31"/>
      <c r="H696" s="31"/>
      <c r="I696" s="31"/>
      <c r="J696" s="31"/>
      <c r="K696" s="119" t="str">
        <f t="shared" si="66"/>
        <v/>
      </c>
    </row>
    <row r="697" spans="1:11" x14ac:dyDescent="0.25">
      <c r="A697" s="16">
        <v>11</v>
      </c>
      <c r="B697" s="64" t="str">
        <f t="shared" si="65"/>
        <v/>
      </c>
      <c r="C697" s="64" t="str">
        <f t="shared" si="65"/>
        <v/>
      </c>
      <c r="D697" s="25"/>
      <c r="E697" s="25"/>
      <c r="F697" s="25"/>
      <c r="G697" s="31"/>
      <c r="H697" s="31"/>
      <c r="I697" s="31"/>
      <c r="J697" s="31"/>
      <c r="K697" s="119" t="str">
        <f t="shared" si="66"/>
        <v/>
      </c>
    </row>
    <row r="698" spans="1:11" x14ac:dyDescent="0.25">
      <c r="A698" s="16">
        <v>12</v>
      </c>
      <c r="B698" s="64" t="str">
        <f t="shared" si="65"/>
        <v/>
      </c>
      <c r="C698" s="64" t="str">
        <f t="shared" si="65"/>
        <v/>
      </c>
      <c r="D698" s="25"/>
      <c r="E698" s="25"/>
      <c r="F698" s="25"/>
      <c r="G698" s="31"/>
      <c r="H698" s="31"/>
      <c r="I698" s="31"/>
      <c r="J698" s="31"/>
      <c r="K698" s="119" t="str">
        <f t="shared" si="66"/>
        <v/>
      </c>
    </row>
    <row r="699" spans="1:11" x14ac:dyDescent="0.25">
      <c r="A699" s="16">
        <v>13</v>
      </c>
      <c r="B699" s="64" t="str">
        <f t="shared" si="65"/>
        <v/>
      </c>
      <c r="C699" s="64" t="str">
        <f t="shared" si="65"/>
        <v/>
      </c>
      <c r="D699" s="25"/>
      <c r="E699" s="25"/>
      <c r="F699" s="25"/>
      <c r="G699" s="31"/>
      <c r="H699" s="31"/>
      <c r="I699" s="31"/>
      <c r="J699" s="31"/>
      <c r="K699" s="119" t="str">
        <f t="shared" si="66"/>
        <v/>
      </c>
    </row>
    <row r="700" spans="1:11" x14ac:dyDescent="0.25">
      <c r="A700" s="16">
        <v>14</v>
      </c>
      <c r="B700" s="64" t="str">
        <f t="shared" si="65"/>
        <v/>
      </c>
      <c r="C700" s="64" t="str">
        <f t="shared" si="65"/>
        <v/>
      </c>
      <c r="D700" s="25"/>
      <c r="E700" s="25"/>
      <c r="F700" s="25"/>
      <c r="G700" s="31"/>
      <c r="H700" s="31"/>
      <c r="I700" s="31"/>
      <c r="J700" s="31"/>
      <c r="K700" s="119" t="str">
        <f t="shared" si="66"/>
        <v/>
      </c>
    </row>
    <row r="701" spans="1:11" x14ac:dyDescent="0.25">
      <c r="A701" s="16">
        <v>15</v>
      </c>
      <c r="B701" s="64" t="str">
        <f t="shared" si="65"/>
        <v/>
      </c>
      <c r="C701" s="64" t="str">
        <f t="shared" si="65"/>
        <v/>
      </c>
      <c r="D701" s="25"/>
      <c r="E701" s="25"/>
      <c r="F701" s="25"/>
      <c r="G701" s="25"/>
      <c r="H701" s="25"/>
      <c r="I701" s="25"/>
      <c r="J701" s="25"/>
      <c r="K701" s="119" t="str">
        <f t="shared" si="66"/>
        <v/>
      </c>
    </row>
    <row r="702" spans="1:11" x14ac:dyDescent="0.25">
      <c r="A702" s="16">
        <v>16</v>
      </c>
      <c r="B702" s="64" t="str">
        <f t="shared" si="65"/>
        <v/>
      </c>
      <c r="C702" s="64" t="str">
        <f t="shared" si="65"/>
        <v/>
      </c>
      <c r="D702" s="25"/>
      <c r="E702" s="25"/>
      <c r="F702" s="25"/>
      <c r="G702" s="25"/>
      <c r="H702" s="25"/>
      <c r="I702" s="25"/>
      <c r="J702" s="25"/>
      <c r="K702" s="119" t="str">
        <f t="shared" si="66"/>
        <v/>
      </c>
    </row>
    <row r="703" spans="1:11" x14ac:dyDescent="0.25">
      <c r="A703" s="16">
        <v>17</v>
      </c>
      <c r="B703" s="64" t="str">
        <f t="shared" si="65"/>
        <v/>
      </c>
      <c r="C703" s="64" t="str">
        <f t="shared" si="65"/>
        <v/>
      </c>
      <c r="D703" s="25"/>
      <c r="E703" s="25"/>
      <c r="F703" s="25"/>
      <c r="G703" s="25"/>
      <c r="H703" s="25"/>
      <c r="I703" s="25"/>
      <c r="J703" s="25"/>
      <c r="K703" s="119" t="str">
        <f t="shared" si="66"/>
        <v/>
      </c>
    </row>
    <row r="704" spans="1:11" x14ac:dyDescent="0.25">
      <c r="A704" s="16">
        <v>18</v>
      </c>
      <c r="B704" s="64" t="str">
        <f t="shared" si="65"/>
        <v/>
      </c>
      <c r="C704" s="64" t="str">
        <f t="shared" si="65"/>
        <v/>
      </c>
      <c r="D704" s="25"/>
      <c r="E704" s="25"/>
      <c r="F704" s="25"/>
      <c r="G704" s="31"/>
      <c r="H704" s="31"/>
      <c r="I704" s="31"/>
      <c r="J704" s="31"/>
      <c r="K704" s="119" t="str">
        <f t="shared" si="66"/>
        <v/>
      </c>
    </row>
    <row r="705" spans="1:11" x14ac:dyDescent="0.25">
      <c r="A705" s="16">
        <v>19</v>
      </c>
      <c r="B705" s="64" t="str">
        <f t="shared" si="65"/>
        <v/>
      </c>
      <c r="C705" s="64" t="str">
        <f t="shared" si="65"/>
        <v/>
      </c>
      <c r="D705" s="25"/>
      <c r="E705" s="25"/>
      <c r="F705" s="25"/>
      <c r="G705" s="31"/>
      <c r="H705" s="31"/>
      <c r="I705" s="31"/>
      <c r="J705" s="31"/>
      <c r="K705" s="119" t="str">
        <f t="shared" si="66"/>
        <v/>
      </c>
    </row>
    <row r="706" spans="1:11" x14ac:dyDescent="0.25">
      <c r="A706" s="16">
        <v>20</v>
      </c>
      <c r="B706" s="64" t="str">
        <f t="shared" si="65"/>
        <v/>
      </c>
      <c r="C706" s="64" t="str">
        <f t="shared" si="65"/>
        <v/>
      </c>
      <c r="D706" s="25"/>
      <c r="E706" s="25"/>
      <c r="F706" s="25"/>
      <c r="G706" s="31"/>
      <c r="H706" s="31"/>
      <c r="I706" s="31"/>
      <c r="J706" s="31"/>
      <c r="K706" s="119" t="str">
        <f t="shared" si="66"/>
        <v/>
      </c>
    </row>
    <row r="707" spans="1:11" x14ac:dyDescent="0.25">
      <c r="A707" s="16">
        <v>21</v>
      </c>
      <c r="B707" s="64" t="str">
        <f t="shared" ref="B707:C726" si="67">+B292</f>
        <v/>
      </c>
      <c r="C707" s="64" t="str">
        <f t="shared" si="67"/>
        <v/>
      </c>
      <c r="D707" s="25"/>
      <c r="E707" s="25"/>
      <c r="F707" s="25"/>
      <c r="G707" s="31"/>
      <c r="H707" s="31"/>
      <c r="I707" s="31"/>
      <c r="J707" s="31"/>
      <c r="K707" s="119" t="str">
        <f t="shared" si="66"/>
        <v/>
      </c>
    </row>
    <row r="708" spans="1:11" x14ac:dyDescent="0.25">
      <c r="A708" s="16">
        <v>22</v>
      </c>
      <c r="B708" s="64" t="str">
        <f t="shared" si="67"/>
        <v/>
      </c>
      <c r="C708" s="64" t="str">
        <f t="shared" si="67"/>
        <v/>
      </c>
      <c r="D708" s="25"/>
      <c r="E708" s="25"/>
      <c r="F708" s="25"/>
      <c r="G708" s="31"/>
      <c r="H708" s="31"/>
      <c r="I708" s="31"/>
      <c r="J708" s="31"/>
      <c r="K708" s="119" t="str">
        <f t="shared" si="66"/>
        <v/>
      </c>
    </row>
    <row r="709" spans="1:11" x14ac:dyDescent="0.25">
      <c r="A709" s="16">
        <v>23</v>
      </c>
      <c r="B709" s="64" t="str">
        <f t="shared" si="67"/>
        <v/>
      </c>
      <c r="C709" s="64" t="str">
        <f t="shared" si="67"/>
        <v/>
      </c>
      <c r="D709" s="25"/>
      <c r="E709" s="25"/>
      <c r="F709" s="25"/>
      <c r="G709" s="31"/>
      <c r="H709" s="31"/>
      <c r="I709" s="31"/>
      <c r="J709" s="31"/>
      <c r="K709" s="119" t="str">
        <f t="shared" si="66"/>
        <v/>
      </c>
    </row>
    <row r="710" spans="1:11" x14ac:dyDescent="0.25">
      <c r="A710" s="16">
        <v>24</v>
      </c>
      <c r="B710" s="64" t="str">
        <f t="shared" si="67"/>
        <v/>
      </c>
      <c r="C710" s="64" t="str">
        <f t="shared" si="67"/>
        <v/>
      </c>
      <c r="D710" s="25"/>
      <c r="E710" s="25"/>
      <c r="F710" s="25"/>
      <c r="G710" s="31"/>
      <c r="H710" s="31"/>
      <c r="I710" s="31"/>
      <c r="J710" s="31"/>
      <c r="K710" s="119" t="str">
        <f t="shared" si="66"/>
        <v/>
      </c>
    </row>
    <row r="711" spans="1:11" x14ac:dyDescent="0.25">
      <c r="A711" s="16">
        <v>25</v>
      </c>
      <c r="B711" s="64" t="str">
        <f t="shared" si="67"/>
        <v/>
      </c>
      <c r="C711" s="64" t="str">
        <f t="shared" si="67"/>
        <v/>
      </c>
      <c r="D711" s="25"/>
      <c r="E711" s="25"/>
      <c r="F711" s="25"/>
      <c r="G711" s="31"/>
      <c r="H711" s="31"/>
      <c r="I711" s="31"/>
      <c r="J711" s="31"/>
      <c r="K711" s="119" t="str">
        <f t="shared" si="66"/>
        <v/>
      </c>
    </row>
    <row r="712" spans="1:11" x14ac:dyDescent="0.25">
      <c r="A712" s="16">
        <v>26</v>
      </c>
      <c r="B712" s="64" t="str">
        <f t="shared" si="67"/>
        <v/>
      </c>
      <c r="C712" s="64" t="str">
        <f t="shared" si="67"/>
        <v/>
      </c>
      <c r="D712" s="25"/>
      <c r="E712" s="25"/>
      <c r="F712" s="25"/>
      <c r="G712" s="31"/>
      <c r="H712" s="31"/>
      <c r="I712" s="31"/>
      <c r="J712" s="31"/>
      <c r="K712" s="119" t="str">
        <f t="shared" si="66"/>
        <v/>
      </c>
    </row>
    <row r="713" spans="1:11" x14ac:dyDescent="0.25">
      <c r="A713" s="16">
        <v>27</v>
      </c>
      <c r="B713" s="64" t="str">
        <f t="shared" si="67"/>
        <v/>
      </c>
      <c r="C713" s="64" t="str">
        <f t="shared" si="67"/>
        <v/>
      </c>
      <c r="D713" s="25"/>
      <c r="E713" s="25"/>
      <c r="F713" s="25"/>
      <c r="G713" s="31"/>
      <c r="H713" s="31"/>
      <c r="I713" s="31"/>
      <c r="J713" s="31"/>
      <c r="K713" s="119" t="str">
        <f t="shared" si="66"/>
        <v/>
      </c>
    </row>
    <row r="714" spans="1:11" x14ac:dyDescent="0.25">
      <c r="A714" s="16">
        <v>28</v>
      </c>
      <c r="B714" s="64" t="str">
        <f t="shared" si="67"/>
        <v/>
      </c>
      <c r="C714" s="64" t="str">
        <f t="shared" si="67"/>
        <v/>
      </c>
      <c r="D714" s="25"/>
      <c r="E714" s="25"/>
      <c r="F714" s="25"/>
      <c r="G714" s="31"/>
      <c r="H714" s="31"/>
      <c r="I714" s="31"/>
      <c r="J714" s="31"/>
      <c r="K714" s="119" t="str">
        <f t="shared" si="66"/>
        <v/>
      </c>
    </row>
    <row r="715" spans="1:11" x14ac:dyDescent="0.25">
      <c r="A715" s="16">
        <v>29</v>
      </c>
      <c r="B715" s="64" t="str">
        <f t="shared" si="67"/>
        <v/>
      </c>
      <c r="C715" s="64" t="str">
        <f t="shared" si="67"/>
        <v/>
      </c>
      <c r="D715" s="25"/>
      <c r="E715" s="25"/>
      <c r="F715" s="25"/>
      <c r="G715" s="25"/>
      <c r="H715" s="25"/>
      <c r="I715" s="25"/>
      <c r="J715" s="25"/>
      <c r="K715" s="119" t="str">
        <f t="shared" si="66"/>
        <v/>
      </c>
    </row>
    <row r="716" spans="1:11" x14ac:dyDescent="0.25">
      <c r="A716" s="16">
        <v>30</v>
      </c>
      <c r="B716" s="64" t="str">
        <f t="shared" si="67"/>
        <v/>
      </c>
      <c r="C716" s="64" t="str">
        <f t="shared" si="67"/>
        <v/>
      </c>
      <c r="D716" s="25"/>
      <c r="E716" s="25"/>
      <c r="F716" s="25"/>
      <c r="G716" s="25"/>
      <c r="H716" s="25"/>
      <c r="I716" s="25"/>
      <c r="J716" s="25"/>
      <c r="K716" s="119" t="str">
        <f t="shared" si="66"/>
        <v/>
      </c>
    </row>
    <row r="717" spans="1:11" x14ac:dyDescent="0.25">
      <c r="A717" s="16">
        <v>31</v>
      </c>
      <c r="B717" s="64" t="str">
        <f t="shared" si="67"/>
        <v/>
      </c>
      <c r="C717" s="64" t="str">
        <f t="shared" si="67"/>
        <v/>
      </c>
      <c r="D717" s="25"/>
      <c r="E717" s="25"/>
      <c r="F717" s="25"/>
      <c r="G717" s="25"/>
      <c r="H717" s="25"/>
      <c r="I717" s="25"/>
      <c r="J717" s="25"/>
      <c r="K717" s="119" t="str">
        <f t="shared" si="66"/>
        <v/>
      </c>
    </row>
    <row r="718" spans="1:11" x14ac:dyDescent="0.25">
      <c r="A718" s="16">
        <v>32</v>
      </c>
      <c r="B718" s="64" t="str">
        <f t="shared" si="67"/>
        <v/>
      </c>
      <c r="C718" s="64" t="str">
        <f t="shared" si="67"/>
        <v/>
      </c>
      <c r="D718" s="25"/>
      <c r="E718" s="25"/>
      <c r="F718" s="25"/>
      <c r="G718" s="31"/>
      <c r="H718" s="31"/>
      <c r="I718" s="31"/>
      <c r="J718" s="31"/>
      <c r="K718" s="119" t="str">
        <f t="shared" si="66"/>
        <v/>
      </c>
    </row>
    <row r="719" spans="1:11" x14ac:dyDescent="0.25">
      <c r="A719" s="16">
        <v>33</v>
      </c>
      <c r="B719" s="64" t="str">
        <f t="shared" si="67"/>
        <v/>
      </c>
      <c r="C719" s="64" t="str">
        <f t="shared" si="67"/>
        <v/>
      </c>
      <c r="D719" s="25"/>
      <c r="E719" s="25"/>
      <c r="F719" s="25"/>
      <c r="G719" s="31"/>
      <c r="H719" s="31"/>
      <c r="I719" s="31"/>
      <c r="J719" s="31"/>
      <c r="K719" s="119" t="str">
        <f t="shared" si="66"/>
        <v/>
      </c>
    </row>
    <row r="720" spans="1:11" x14ac:dyDescent="0.25">
      <c r="A720" s="16">
        <v>34</v>
      </c>
      <c r="B720" s="64" t="str">
        <f t="shared" si="67"/>
        <v/>
      </c>
      <c r="C720" s="64" t="str">
        <f t="shared" si="67"/>
        <v/>
      </c>
      <c r="D720" s="25"/>
      <c r="E720" s="25"/>
      <c r="F720" s="25"/>
      <c r="G720" s="31"/>
      <c r="H720" s="31"/>
      <c r="I720" s="31"/>
      <c r="J720" s="31"/>
      <c r="K720" s="119" t="str">
        <f t="shared" si="66"/>
        <v/>
      </c>
    </row>
    <row r="721" spans="1:11" x14ac:dyDescent="0.25">
      <c r="A721" s="16">
        <v>35</v>
      </c>
      <c r="B721" s="64" t="str">
        <f t="shared" si="67"/>
        <v/>
      </c>
      <c r="C721" s="64" t="str">
        <f t="shared" si="67"/>
        <v/>
      </c>
      <c r="D721" s="25"/>
      <c r="E721" s="25"/>
      <c r="F721" s="25"/>
      <c r="G721" s="31"/>
      <c r="H721" s="31"/>
      <c r="I721" s="31"/>
      <c r="J721" s="31"/>
      <c r="K721" s="119" t="str">
        <f t="shared" si="66"/>
        <v/>
      </c>
    </row>
    <row r="722" spans="1:11" x14ac:dyDescent="0.25">
      <c r="A722" s="16">
        <v>36</v>
      </c>
      <c r="B722" s="64" t="str">
        <f t="shared" si="67"/>
        <v/>
      </c>
      <c r="C722" s="64" t="str">
        <f t="shared" si="67"/>
        <v/>
      </c>
      <c r="D722" s="25"/>
      <c r="E722" s="25"/>
      <c r="F722" s="25"/>
      <c r="G722" s="31"/>
      <c r="H722" s="31"/>
      <c r="I722" s="31"/>
      <c r="J722" s="31"/>
      <c r="K722" s="119" t="str">
        <f t="shared" si="66"/>
        <v/>
      </c>
    </row>
    <row r="723" spans="1:11" x14ac:dyDescent="0.25">
      <c r="A723" s="16">
        <v>37</v>
      </c>
      <c r="B723" s="64" t="str">
        <f t="shared" si="67"/>
        <v/>
      </c>
      <c r="C723" s="64" t="str">
        <f t="shared" si="67"/>
        <v/>
      </c>
      <c r="D723" s="25"/>
      <c r="E723" s="25"/>
      <c r="F723" s="25"/>
      <c r="G723" s="31"/>
      <c r="H723" s="31"/>
      <c r="I723" s="31"/>
      <c r="J723" s="31"/>
      <c r="K723" s="119" t="str">
        <f t="shared" si="66"/>
        <v/>
      </c>
    </row>
    <row r="724" spans="1:11" x14ac:dyDescent="0.25">
      <c r="A724" s="16">
        <v>38</v>
      </c>
      <c r="B724" s="64" t="str">
        <f t="shared" si="67"/>
        <v/>
      </c>
      <c r="C724" s="64" t="str">
        <f t="shared" si="67"/>
        <v/>
      </c>
      <c r="D724" s="25"/>
      <c r="E724" s="25"/>
      <c r="F724" s="25"/>
      <c r="G724" s="31"/>
      <c r="H724" s="31"/>
      <c r="I724" s="31"/>
      <c r="J724" s="31"/>
      <c r="K724" s="119" t="str">
        <f t="shared" si="66"/>
        <v/>
      </c>
    </row>
    <row r="725" spans="1:11" x14ac:dyDescent="0.25">
      <c r="A725" s="16">
        <v>39</v>
      </c>
      <c r="B725" s="64" t="str">
        <f t="shared" si="67"/>
        <v/>
      </c>
      <c r="C725" s="64" t="str">
        <f t="shared" si="67"/>
        <v/>
      </c>
      <c r="D725" s="25"/>
      <c r="E725" s="25"/>
      <c r="F725" s="25"/>
      <c r="G725" s="31"/>
      <c r="H725" s="31"/>
      <c r="I725" s="31"/>
      <c r="J725" s="31"/>
      <c r="K725" s="119" t="str">
        <f t="shared" si="66"/>
        <v/>
      </c>
    </row>
    <row r="726" spans="1:11" x14ac:dyDescent="0.25">
      <c r="A726" s="16">
        <v>40</v>
      </c>
      <c r="B726" s="64" t="str">
        <f t="shared" si="67"/>
        <v/>
      </c>
      <c r="C726" s="64" t="str">
        <f t="shared" si="67"/>
        <v/>
      </c>
      <c r="D726" s="25"/>
      <c r="E726" s="25"/>
      <c r="F726" s="25"/>
      <c r="G726" s="31"/>
      <c r="H726" s="31"/>
      <c r="I726" s="31"/>
      <c r="J726" s="31"/>
      <c r="K726" s="119" t="str">
        <f t="shared" si="66"/>
        <v/>
      </c>
    </row>
    <row r="727" spans="1:11" x14ac:dyDescent="0.25">
      <c r="A727" s="16">
        <v>41</v>
      </c>
      <c r="B727" s="64" t="str">
        <f t="shared" ref="B727:C746" si="68">+B312</f>
        <v/>
      </c>
      <c r="C727" s="64" t="str">
        <f t="shared" si="68"/>
        <v/>
      </c>
      <c r="D727" s="25"/>
      <c r="E727" s="25"/>
      <c r="F727" s="25"/>
      <c r="G727" s="31"/>
      <c r="H727" s="31"/>
      <c r="I727" s="31"/>
      <c r="J727" s="31"/>
      <c r="K727" s="119" t="str">
        <f t="shared" si="66"/>
        <v/>
      </c>
    </row>
    <row r="728" spans="1:11" x14ac:dyDescent="0.25">
      <c r="A728" s="16">
        <v>42</v>
      </c>
      <c r="B728" s="64" t="str">
        <f t="shared" si="68"/>
        <v/>
      </c>
      <c r="C728" s="64" t="str">
        <f t="shared" si="68"/>
        <v/>
      </c>
      <c r="D728" s="25"/>
      <c r="E728" s="25"/>
      <c r="F728" s="25"/>
      <c r="G728" s="31"/>
      <c r="H728" s="31"/>
      <c r="I728" s="31"/>
      <c r="J728" s="31"/>
      <c r="K728" s="119" t="str">
        <f t="shared" si="66"/>
        <v/>
      </c>
    </row>
    <row r="729" spans="1:11" x14ac:dyDescent="0.25">
      <c r="A729" s="16">
        <v>43</v>
      </c>
      <c r="B729" s="64" t="str">
        <f t="shared" si="68"/>
        <v/>
      </c>
      <c r="C729" s="64" t="str">
        <f t="shared" si="68"/>
        <v/>
      </c>
      <c r="D729" s="25"/>
      <c r="E729" s="25"/>
      <c r="F729" s="25"/>
      <c r="G729" s="25"/>
      <c r="H729" s="25"/>
      <c r="I729" s="25"/>
      <c r="J729" s="25"/>
      <c r="K729" s="119" t="str">
        <f t="shared" si="66"/>
        <v/>
      </c>
    </row>
    <row r="730" spans="1:11" x14ac:dyDescent="0.25">
      <c r="A730" s="16">
        <v>44</v>
      </c>
      <c r="B730" s="64" t="str">
        <f t="shared" si="68"/>
        <v/>
      </c>
      <c r="C730" s="64" t="str">
        <f t="shared" si="68"/>
        <v/>
      </c>
      <c r="D730" s="25"/>
      <c r="E730" s="25"/>
      <c r="F730" s="25"/>
      <c r="G730" s="25"/>
      <c r="H730" s="25"/>
      <c r="I730" s="25"/>
      <c r="J730" s="25"/>
      <c r="K730" s="119" t="str">
        <f t="shared" si="66"/>
        <v/>
      </c>
    </row>
    <row r="731" spans="1:11" x14ac:dyDescent="0.25">
      <c r="A731" s="16">
        <v>45</v>
      </c>
      <c r="B731" s="64" t="str">
        <f t="shared" si="68"/>
        <v/>
      </c>
      <c r="C731" s="64" t="str">
        <f t="shared" si="68"/>
        <v/>
      </c>
      <c r="D731" s="25"/>
      <c r="E731" s="25"/>
      <c r="F731" s="25"/>
      <c r="G731" s="25"/>
      <c r="H731" s="25"/>
      <c r="I731" s="25"/>
      <c r="J731" s="25"/>
      <c r="K731" s="119" t="str">
        <f t="shared" si="66"/>
        <v/>
      </c>
    </row>
    <row r="732" spans="1:11" x14ac:dyDescent="0.25">
      <c r="A732" s="16">
        <v>46</v>
      </c>
      <c r="B732" s="64" t="str">
        <f t="shared" si="68"/>
        <v/>
      </c>
      <c r="C732" s="64" t="str">
        <f t="shared" si="68"/>
        <v/>
      </c>
      <c r="D732" s="25"/>
      <c r="E732" s="25"/>
      <c r="F732" s="25"/>
      <c r="G732" s="31"/>
      <c r="H732" s="31"/>
      <c r="I732" s="31"/>
      <c r="J732" s="31"/>
      <c r="K732" s="119" t="str">
        <f t="shared" si="66"/>
        <v/>
      </c>
    </row>
    <row r="733" spans="1:11" x14ac:dyDescent="0.25">
      <c r="A733" s="16">
        <v>47</v>
      </c>
      <c r="B733" s="64" t="str">
        <f t="shared" si="68"/>
        <v/>
      </c>
      <c r="C733" s="64" t="str">
        <f t="shared" si="68"/>
        <v/>
      </c>
      <c r="D733" s="25"/>
      <c r="E733" s="25"/>
      <c r="F733" s="25"/>
      <c r="G733" s="31"/>
      <c r="H733" s="31"/>
      <c r="I733" s="31"/>
      <c r="J733" s="31"/>
      <c r="K733" s="119" t="str">
        <f t="shared" si="66"/>
        <v/>
      </c>
    </row>
    <row r="734" spans="1:11" x14ac:dyDescent="0.25">
      <c r="A734" s="16">
        <v>48</v>
      </c>
      <c r="B734" s="64" t="str">
        <f t="shared" si="68"/>
        <v/>
      </c>
      <c r="C734" s="64" t="str">
        <f t="shared" si="68"/>
        <v/>
      </c>
      <c r="D734" s="25"/>
      <c r="E734" s="25"/>
      <c r="F734" s="25"/>
      <c r="G734" s="31"/>
      <c r="H734" s="31"/>
      <c r="I734" s="31"/>
      <c r="J734" s="31"/>
      <c r="K734" s="119" t="str">
        <f t="shared" si="66"/>
        <v/>
      </c>
    </row>
    <row r="735" spans="1:11" x14ac:dyDescent="0.25">
      <c r="A735" s="16">
        <v>49</v>
      </c>
      <c r="B735" s="64" t="str">
        <f t="shared" si="68"/>
        <v/>
      </c>
      <c r="C735" s="64" t="str">
        <f t="shared" si="68"/>
        <v/>
      </c>
      <c r="D735" s="25"/>
      <c r="E735" s="25"/>
      <c r="F735" s="25"/>
      <c r="G735" s="31"/>
      <c r="H735" s="31"/>
      <c r="I735" s="31"/>
      <c r="J735" s="31"/>
      <c r="K735" s="119" t="str">
        <f t="shared" si="66"/>
        <v/>
      </c>
    </row>
    <row r="736" spans="1:11" x14ac:dyDescent="0.25">
      <c r="A736" s="16">
        <v>50</v>
      </c>
      <c r="B736" s="64" t="str">
        <f t="shared" si="68"/>
        <v/>
      </c>
      <c r="C736" s="64" t="str">
        <f t="shared" si="68"/>
        <v/>
      </c>
      <c r="D736" s="25"/>
      <c r="E736" s="25"/>
      <c r="F736" s="25"/>
      <c r="G736" s="31"/>
      <c r="H736" s="31"/>
      <c r="I736" s="31"/>
      <c r="J736" s="31"/>
      <c r="K736" s="119" t="str">
        <f t="shared" si="66"/>
        <v/>
      </c>
    </row>
    <row r="737" spans="1:11" x14ac:dyDescent="0.25">
      <c r="A737" s="16">
        <v>51</v>
      </c>
      <c r="B737" s="64" t="str">
        <f t="shared" si="68"/>
        <v/>
      </c>
      <c r="C737" s="64" t="str">
        <f t="shared" si="68"/>
        <v/>
      </c>
      <c r="D737" s="25"/>
      <c r="E737" s="25"/>
      <c r="F737" s="25"/>
      <c r="G737" s="31"/>
      <c r="H737" s="31"/>
      <c r="I737" s="31"/>
      <c r="J737" s="31"/>
      <c r="K737" s="119" t="str">
        <f t="shared" si="66"/>
        <v/>
      </c>
    </row>
    <row r="738" spans="1:11" x14ac:dyDescent="0.25">
      <c r="A738" s="16">
        <v>52</v>
      </c>
      <c r="B738" s="64" t="str">
        <f t="shared" si="68"/>
        <v/>
      </c>
      <c r="C738" s="64" t="str">
        <f t="shared" si="68"/>
        <v/>
      </c>
      <c r="D738" s="25"/>
      <c r="E738" s="25"/>
      <c r="F738" s="25"/>
      <c r="G738" s="31"/>
      <c r="H738" s="31"/>
      <c r="I738" s="31"/>
      <c r="J738" s="31"/>
      <c r="K738" s="119" t="str">
        <f t="shared" si="66"/>
        <v/>
      </c>
    </row>
    <row r="739" spans="1:11" x14ac:dyDescent="0.25">
      <c r="A739" s="16">
        <v>53</v>
      </c>
      <c r="B739" s="64" t="str">
        <f t="shared" si="68"/>
        <v/>
      </c>
      <c r="C739" s="64" t="str">
        <f t="shared" si="68"/>
        <v/>
      </c>
      <c r="D739" s="25"/>
      <c r="E739" s="25"/>
      <c r="F739" s="25"/>
      <c r="G739" s="31"/>
      <c r="H739" s="31"/>
      <c r="I739" s="31"/>
      <c r="J739" s="31"/>
      <c r="K739" s="119" t="str">
        <f t="shared" si="66"/>
        <v/>
      </c>
    </row>
    <row r="740" spans="1:11" x14ac:dyDescent="0.25">
      <c r="A740" s="16">
        <v>54</v>
      </c>
      <c r="B740" s="64" t="str">
        <f t="shared" si="68"/>
        <v/>
      </c>
      <c r="C740" s="64" t="str">
        <f t="shared" si="68"/>
        <v/>
      </c>
      <c r="D740" s="25"/>
      <c r="E740" s="25"/>
      <c r="F740" s="25"/>
      <c r="G740" s="31"/>
      <c r="H740" s="31"/>
      <c r="I740" s="31"/>
      <c r="J740" s="31"/>
      <c r="K740" s="119" t="str">
        <f t="shared" si="66"/>
        <v/>
      </c>
    </row>
    <row r="741" spans="1:11" x14ac:dyDescent="0.25">
      <c r="A741" s="16">
        <v>55</v>
      </c>
      <c r="B741" s="64" t="str">
        <f t="shared" si="68"/>
        <v/>
      </c>
      <c r="C741" s="64" t="str">
        <f t="shared" si="68"/>
        <v/>
      </c>
      <c r="D741" s="25"/>
      <c r="E741" s="25"/>
      <c r="F741" s="25"/>
      <c r="G741" s="31"/>
      <c r="H741" s="31"/>
      <c r="I741" s="31"/>
      <c r="J741" s="31"/>
      <c r="K741" s="119" t="str">
        <f t="shared" si="66"/>
        <v/>
      </c>
    </row>
    <row r="742" spans="1:11" x14ac:dyDescent="0.25">
      <c r="A742" s="16">
        <v>56</v>
      </c>
      <c r="B742" s="64" t="str">
        <f t="shared" si="68"/>
        <v/>
      </c>
      <c r="C742" s="64" t="str">
        <f t="shared" si="68"/>
        <v/>
      </c>
      <c r="D742" s="25"/>
      <c r="E742" s="25"/>
      <c r="F742" s="25"/>
      <c r="G742" s="31"/>
      <c r="H742" s="31"/>
      <c r="I742" s="31"/>
      <c r="J742" s="31"/>
      <c r="K742" s="119" t="str">
        <f t="shared" si="66"/>
        <v/>
      </c>
    </row>
    <row r="743" spans="1:11" x14ac:dyDescent="0.25">
      <c r="A743" s="16">
        <v>57</v>
      </c>
      <c r="B743" s="64" t="str">
        <f t="shared" si="68"/>
        <v/>
      </c>
      <c r="C743" s="64" t="str">
        <f t="shared" si="68"/>
        <v/>
      </c>
      <c r="D743" s="25"/>
      <c r="E743" s="25"/>
      <c r="F743" s="25"/>
      <c r="G743" s="25"/>
      <c r="H743" s="25"/>
      <c r="I743" s="25"/>
      <c r="J743" s="25"/>
      <c r="K743" s="119" t="str">
        <f t="shared" si="66"/>
        <v/>
      </c>
    </row>
    <row r="744" spans="1:11" x14ac:dyDescent="0.25">
      <c r="A744" s="16">
        <v>58</v>
      </c>
      <c r="B744" s="64" t="str">
        <f t="shared" si="68"/>
        <v/>
      </c>
      <c r="C744" s="64" t="str">
        <f t="shared" si="68"/>
        <v/>
      </c>
      <c r="D744" s="25"/>
      <c r="E744" s="25"/>
      <c r="F744" s="25"/>
      <c r="G744" s="25"/>
      <c r="H744" s="25"/>
      <c r="I744" s="25"/>
      <c r="J744" s="25"/>
      <c r="K744" s="119" t="str">
        <f t="shared" si="66"/>
        <v/>
      </c>
    </row>
    <row r="745" spans="1:11" x14ac:dyDescent="0.25">
      <c r="A745" s="16">
        <v>59</v>
      </c>
      <c r="B745" s="64" t="str">
        <f t="shared" si="68"/>
        <v/>
      </c>
      <c r="C745" s="64" t="str">
        <f t="shared" si="68"/>
        <v/>
      </c>
      <c r="D745" s="25"/>
      <c r="E745" s="25"/>
      <c r="F745" s="25"/>
      <c r="G745" s="25"/>
      <c r="H745" s="25"/>
      <c r="I745" s="25"/>
      <c r="J745" s="25"/>
      <c r="K745" s="119" t="str">
        <f t="shared" si="66"/>
        <v/>
      </c>
    </row>
    <row r="746" spans="1:11" x14ac:dyDescent="0.25">
      <c r="A746" s="16">
        <v>60</v>
      </c>
      <c r="B746" s="64" t="str">
        <f t="shared" si="68"/>
        <v/>
      </c>
      <c r="C746" s="64" t="str">
        <f t="shared" si="68"/>
        <v/>
      </c>
      <c r="D746" s="25"/>
      <c r="E746" s="25"/>
      <c r="F746" s="25"/>
      <c r="G746" s="31"/>
      <c r="H746" s="31"/>
      <c r="I746" s="31"/>
      <c r="J746" s="31"/>
      <c r="K746" s="119" t="str">
        <f t="shared" si="66"/>
        <v/>
      </c>
    </row>
    <row r="747" spans="1:11" x14ac:dyDescent="0.25">
      <c r="A747" s="16">
        <v>61</v>
      </c>
      <c r="B747" s="64" t="str">
        <f t="shared" ref="B747:C766" si="69">+B332</f>
        <v/>
      </c>
      <c r="C747" s="64" t="str">
        <f t="shared" si="69"/>
        <v/>
      </c>
      <c r="D747" s="25"/>
      <c r="E747" s="25"/>
      <c r="F747" s="25"/>
      <c r="G747" s="31"/>
      <c r="H747" s="31"/>
      <c r="I747" s="31"/>
      <c r="J747" s="31"/>
      <c r="K747" s="119" t="str">
        <f t="shared" si="66"/>
        <v/>
      </c>
    </row>
    <row r="748" spans="1:11" x14ac:dyDescent="0.25">
      <c r="A748" s="16">
        <v>62</v>
      </c>
      <c r="B748" s="64" t="str">
        <f t="shared" si="69"/>
        <v/>
      </c>
      <c r="C748" s="64" t="str">
        <f t="shared" si="69"/>
        <v/>
      </c>
      <c r="D748" s="25"/>
      <c r="E748" s="25"/>
      <c r="F748" s="25"/>
      <c r="G748" s="31"/>
      <c r="H748" s="31"/>
      <c r="I748" s="31"/>
      <c r="J748" s="31"/>
      <c r="K748" s="119" t="str">
        <f t="shared" si="66"/>
        <v/>
      </c>
    </row>
    <row r="749" spans="1:11" x14ac:dyDescent="0.25">
      <c r="A749" s="16">
        <v>63</v>
      </c>
      <c r="B749" s="64" t="str">
        <f t="shared" si="69"/>
        <v/>
      </c>
      <c r="C749" s="64" t="str">
        <f t="shared" si="69"/>
        <v/>
      </c>
      <c r="D749" s="25"/>
      <c r="E749" s="25"/>
      <c r="F749" s="25"/>
      <c r="G749" s="31"/>
      <c r="H749" s="31"/>
      <c r="I749" s="31"/>
      <c r="J749" s="31"/>
      <c r="K749" s="119" t="str">
        <f t="shared" si="66"/>
        <v/>
      </c>
    </row>
    <row r="750" spans="1:11" x14ac:dyDescent="0.25">
      <c r="A750" s="16">
        <v>64</v>
      </c>
      <c r="B750" s="64" t="str">
        <f t="shared" si="69"/>
        <v/>
      </c>
      <c r="C750" s="64" t="str">
        <f t="shared" si="69"/>
        <v/>
      </c>
      <c r="D750" s="25"/>
      <c r="E750" s="25"/>
      <c r="F750" s="25"/>
      <c r="G750" s="31"/>
      <c r="H750" s="31"/>
      <c r="I750" s="31"/>
      <c r="J750" s="31"/>
      <c r="K750" s="119" t="str">
        <f t="shared" si="66"/>
        <v/>
      </c>
    </row>
    <row r="751" spans="1:11" x14ac:dyDescent="0.25">
      <c r="A751" s="16">
        <v>65</v>
      </c>
      <c r="B751" s="64" t="str">
        <f t="shared" si="69"/>
        <v/>
      </c>
      <c r="C751" s="64" t="str">
        <f t="shared" si="69"/>
        <v/>
      </c>
      <c r="D751" s="25"/>
      <c r="E751" s="25"/>
      <c r="F751" s="25"/>
      <c r="G751" s="31"/>
      <c r="H751" s="31"/>
      <c r="I751" s="31"/>
      <c r="J751" s="31"/>
      <c r="K751" s="119" t="str">
        <f t="shared" si="66"/>
        <v/>
      </c>
    </row>
    <row r="752" spans="1:11" x14ac:dyDescent="0.25">
      <c r="A752" s="16">
        <v>66</v>
      </c>
      <c r="B752" s="64" t="str">
        <f t="shared" si="69"/>
        <v/>
      </c>
      <c r="C752" s="64" t="str">
        <f t="shared" si="69"/>
        <v/>
      </c>
      <c r="D752" s="25"/>
      <c r="E752" s="25"/>
      <c r="F752" s="25"/>
      <c r="G752" s="31"/>
      <c r="H752" s="31"/>
      <c r="I752" s="31"/>
      <c r="J752" s="31"/>
      <c r="K752" s="119" t="str">
        <f t="shared" ref="K752:K815" si="70">IF(B752="","",SUM(D752:J752))</f>
        <v/>
      </c>
    </row>
    <row r="753" spans="1:11" x14ac:dyDescent="0.25">
      <c r="A753" s="16">
        <v>67</v>
      </c>
      <c r="B753" s="64" t="str">
        <f t="shared" si="69"/>
        <v/>
      </c>
      <c r="C753" s="64" t="str">
        <f t="shared" si="69"/>
        <v/>
      </c>
      <c r="D753" s="25"/>
      <c r="E753" s="25"/>
      <c r="F753" s="25"/>
      <c r="G753" s="31"/>
      <c r="H753" s="31"/>
      <c r="I753" s="31"/>
      <c r="J753" s="31"/>
      <c r="K753" s="119" t="str">
        <f t="shared" si="70"/>
        <v/>
      </c>
    </row>
    <row r="754" spans="1:11" x14ac:dyDescent="0.25">
      <c r="A754" s="16">
        <v>68</v>
      </c>
      <c r="B754" s="64" t="str">
        <f t="shared" si="69"/>
        <v/>
      </c>
      <c r="C754" s="64" t="str">
        <f t="shared" si="69"/>
        <v/>
      </c>
      <c r="D754" s="25"/>
      <c r="E754" s="25"/>
      <c r="F754" s="25"/>
      <c r="G754" s="31"/>
      <c r="H754" s="31"/>
      <c r="I754" s="31"/>
      <c r="J754" s="31"/>
      <c r="K754" s="119" t="str">
        <f t="shared" si="70"/>
        <v/>
      </c>
    </row>
    <row r="755" spans="1:11" x14ac:dyDescent="0.25">
      <c r="A755" s="16">
        <v>69</v>
      </c>
      <c r="B755" s="64" t="str">
        <f t="shared" si="69"/>
        <v/>
      </c>
      <c r="C755" s="64" t="str">
        <f t="shared" si="69"/>
        <v/>
      </c>
      <c r="D755" s="25"/>
      <c r="E755" s="25"/>
      <c r="F755" s="25"/>
      <c r="G755" s="31"/>
      <c r="H755" s="31"/>
      <c r="I755" s="31"/>
      <c r="J755" s="31"/>
      <c r="K755" s="119" t="str">
        <f t="shared" si="70"/>
        <v/>
      </c>
    </row>
    <row r="756" spans="1:11" x14ac:dyDescent="0.25">
      <c r="A756" s="16">
        <v>70</v>
      </c>
      <c r="B756" s="64" t="str">
        <f t="shared" si="69"/>
        <v/>
      </c>
      <c r="C756" s="64" t="str">
        <f t="shared" si="69"/>
        <v/>
      </c>
      <c r="D756" s="25"/>
      <c r="E756" s="25"/>
      <c r="F756" s="25"/>
      <c r="G756" s="31"/>
      <c r="H756" s="31"/>
      <c r="I756" s="31"/>
      <c r="J756" s="31"/>
      <c r="K756" s="119" t="str">
        <f t="shared" si="70"/>
        <v/>
      </c>
    </row>
    <row r="757" spans="1:11" x14ac:dyDescent="0.25">
      <c r="A757" s="16">
        <v>71</v>
      </c>
      <c r="B757" s="64" t="str">
        <f t="shared" si="69"/>
        <v/>
      </c>
      <c r="C757" s="64" t="str">
        <f t="shared" si="69"/>
        <v/>
      </c>
      <c r="D757" s="25"/>
      <c r="E757" s="25"/>
      <c r="F757" s="25"/>
      <c r="G757" s="25"/>
      <c r="H757" s="25"/>
      <c r="I757" s="25"/>
      <c r="J757" s="25"/>
      <c r="K757" s="119" t="str">
        <f t="shared" si="70"/>
        <v/>
      </c>
    </row>
    <row r="758" spans="1:11" x14ac:dyDescent="0.25">
      <c r="A758" s="16">
        <v>72</v>
      </c>
      <c r="B758" s="64" t="str">
        <f t="shared" si="69"/>
        <v/>
      </c>
      <c r="C758" s="64" t="str">
        <f t="shared" si="69"/>
        <v/>
      </c>
      <c r="D758" s="25"/>
      <c r="E758" s="25"/>
      <c r="F758" s="25"/>
      <c r="G758" s="25"/>
      <c r="H758" s="25"/>
      <c r="I758" s="25"/>
      <c r="J758" s="25"/>
      <c r="K758" s="119" t="str">
        <f t="shared" si="70"/>
        <v/>
      </c>
    </row>
    <row r="759" spans="1:11" x14ac:dyDescent="0.25">
      <c r="A759" s="16">
        <v>73</v>
      </c>
      <c r="B759" s="64" t="str">
        <f t="shared" si="69"/>
        <v/>
      </c>
      <c r="C759" s="64" t="str">
        <f t="shared" si="69"/>
        <v/>
      </c>
      <c r="D759" s="25"/>
      <c r="E759" s="25"/>
      <c r="F759" s="25"/>
      <c r="G759" s="25"/>
      <c r="H759" s="25"/>
      <c r="I759" s="25"/>
      <c r="J759" s="25"/>
      <c r="K759" s="119" t="str">
        <f t="shared" si="70"/>
        <v/>
      </c>
    </row>
    <row r="760" spans="1:11" x14ac:dyDescent="0.25">
      <c r="A760" s="16">
        <v>74</v>
      </c>
      <c r="B760" s="64" t="str">
        <f t="shared" si="69"/>
        <v/>
      </c>
      <c r="C760" s="64" t="str">
        <f t="shared" si="69"/>
        <v/>
      </c>
      <c r="D760" s="25"/>
      <c r="E760" s="25"/>
      <c r="F760" s="25"/>
      <c r="G760" s="31"/>
      <c r="H760" s="31"/>
      <c r="I760" s="31"/>
      <c r="J760" s="31"/>
      <c r="K760" s="119" t="str">
        <f t="shared" si="70"/>
        <v/>
      </c>
    </row>
    <row r="761" spans="1:11" x14ac:dyDescent="0.25">
      <c r="A761" s="16">
        <v>75</v>
      </c>
      <c r="B761" s="64" t="str">
        <f t="shared" si="69"/>
        <v/>
      </c>
      <c r="C761" s="64" t="str">
        <f t="shared" si="69"/>
        <v/>
      </c>
      <c r="D761" s="25"/>
      <c r="E761" s="25"/>
      <c r="F761" s="25"/>
      <c r="G761" s="31"/>
      <c r="H761" s="31"/>
      <c r="I761" s="31"/>
      <c r="J761" s="31"/>
      <c r="K761" s="119" t="str">
        <f t="shared" si="70"/>
        <v/>
      </c>
    </row>
    <row r="762" spans="1:11" x14ac:dyDescent="0.25">
      <c r="A762" s="16">
        <v>76</v>
      </c>
      <c r="B762" s="64" t="str">
        <f t="shared" si="69"/>
        <v/>
      </c>
      <c r="C762" s="64" t="str">
        <f t="shared" si="69"/>
        <v/>
      </c>
      <c r="D762" s="25"/>
      <c r="E762" s="25"/>
      <c r="F762" s="25"/>
      <c r="G762" s="31"/>
      <c r="H762" s="31"/>
      <c r="I762" s="31"/>
      <c r="J762" s="31"/>
      <c r="K762" s="119" t="str">
        <f t="shared" si="70"/>
        <v/>
      </c>
    </row>
    <row r="763" spans="1:11" x14ac:dyDescent="0.25">
      <c r="A763" s="16">
        <v>77</v>
      </c>
      <c r="B763" s="64" t="str">
        <f t="shared" si="69"/>
        <v/>
      </c>
      <c r="C763" s="64" t="str">
        <f t="shared" si="69"/>
        <v/>
      </c>
      <c r="D763" s="25"/>
      <c r="E763" s="25"/>
      <c r="F763" s="25"/>
      <c r="G763" s="31"/>
      <c r="H763" s="31"/>
      <c r="I763" s="31"/>
      <c r="J763" s="31"/>
      <c r="K763" s="119" t="str">
        <f t="shared" si="70"/>
        <v/>
      </c>
    </row>
    <row r="764" spans="1:11" x14ac:dyDescent="0.25">
      <c r="A764" s="16">
        <v>78</v>
      </c>
      <c r="B764" s="64" t="str">
        <f t="shared" si="69"/>
        <v/>
      </c>
      <c r="C764" s="64" t="str">
        <f t="shared" si="69"/>
        <v/>
      </c>
      <c r="D764" s="25"/>
      <c r="E764" s="25"/>
      <c r="F764" s="25"/>
      <c r="G764" s="31"/>
      <c r="H764" s="31"/>
      <c r="I764" s="31"/>
      <c r="J764" s="31"/>
      <c r="K764" s="119" t="str">
        <f t="shared" si="70"/>
        <v/>
      </c>
    </row>
    <row r="765" spans="1:11" x14ac:dyDescent="0.25">
      <c r="A765" s="16">
        <v>79</v>
      </c>
      <c r="B765" s="64" t="str">
        <f t="shared" si="69"/>
        <v/>
      </c>
      <c r="C765" s="64" t="str">
        <f t="shared" si="69"/>
        <v/>
      </c>
      <c r="D765" s="25"/>
      <c r="E765" s="25"/>
      <c r="F765" s="25"/>
      <c r="G765" s="31"/>
      <c r="H765" s="31"/>
      <c r="I765" s="31"/>
      <c r="J765" s="31"/>
      <c r="K765" s="119" t="str">
        <f t="shared" si="70"/>
        <v/>
      </c>
    </row>
    <row r="766" spans="1:11" x14ac:dyDescent="0.25">
      <c r="A766" s="16">
        <v>80</v>
      </c>
      <c r="B766" s="64" t="str">
        <f t="shared" si="69"/>
        <v/>
      </c>
      <c r="C766" s="64" t="str">
        <f t="shared" si="69"/>
        <v/>
      </c>
      <c r="D766" s="25"/>
      <c r="E766" s="25"/>
      <c r="F766" s="25"/>
      <c r="G766" s="31"/>
      <c r="H766" s="31"/>
      <c r="I766" s="31"/>
      <c r="J766" s="31"/>
      <c r="K766" s="119" t="str">
        <f t="shared" si="70"/>
        <v/>
      </c>
    </row>
    <row r="767" spans="1:11" x14ac:dyDescent="0.25">
      <c r="A767" s="16">
        <v>81</v>
      </c>
      <c r="B767" s="64" t="str">
        <f t="shared" ref="B767:C786" si="71">+B352</f>
        <v/>
      </c>
      <c r="C767" s="64" t="str">
        <f t="shared" si="71"/>
        <v/>
      </c>
      <c r="D767" s="25"/>
      <c r="E767" s="25"/>
      <c r="F767" s="25"/>
      <c r="G767" s="31"/>
      <c r="H767" s="31"/>
      <c r="I767" s="31"/>
      <c r="J767" s="31"/>
      <c r="K767" s="119" t="str">
        <f t="shared" si="70"/>
        <v/>
      </c>
    </row>
    <row r="768" spans="1:11" x14ac:dyDescent="0.25">
      <c r="A768" s="16">
        <v>82</v>
      </c>
      <c r="B768" s="64" t="str">
        <f t="shared" si="71"/>
        <v/>
      </c>
      <c r="C768" s="64" t="str">
        <f t="shared" si="71"/>
        <v/>
      </c>
      <c r="D768" s="25"/>
      <c r="E768" s="25"/>
      <c r="F768" s="25"/>
      <c r="G768" s="31"/>
      <c r="H768" s="31"/>
      <c r="I768" s="31"/>
      <c r="J768" s="31"/>
      <c r="K768" s="119" t="str">
        <f t="shared" si="70"/>
        <v/>
      </c>
    </row>
    <row r="769" spans="1:11" x14ac:dyDescent="0.25">
      <c r="A769" s="16">
        <v>83</v>
      </c>
      <c r="B769" s="64" t="str">
        <f t="shared" si="71"/>
        <v/>
      </c>
      <c r="C769" s="64" t="str">
        <f t="shared" si="71"/>
        <v/>
      </c>
      <c r="D769" s="25"/>
      <c r="E769" s="25"/>
      <c r="F769" s="25"/>
      <c r="G769" s="31"/>
      <c r="H769" s="31"/>
      <c r="I769" s="31"/>
      <c r="J769" s="31"/>
      <c r="K769" s="119" t="str">
        <f t="shared" si="70"/>
        <v/>
      </c>
    </row>
    <row r="770" spans="1:11" x14ac:dyDescent="0.25">
      <c r="A770" s="16">
        <v>84</v>
      </c>
      <c r="B770" s="64" t="str">
        <f t="shared" si="71"/>
        <v/>
      </c>
      <c r="C770" s="64" t="str">
        <f t="shared" si="71"/>
        <v/>
      </c>
      <c r="D770" s="25"/>
      <c r="E770" s="25"/>
      <c r="F770" s="25"/>
      <c r="G770" s="31"/>
      <c r="H770" s="31"/>
      <c r="I770" s="31"/>
      <c r="J770" s="31"/>
      <c r="K770" s="119" t="str">
        <f t="shared" si="70"/>
        <v/>
      </c>
    </row>
    <row r="771" spans="1:11" x14ac:dyDescent="0.25">
      <c r="A771" s="16">
        <v>85</v>
      </c>
      <c r="B771" s="64" t="str">
        <f t="shared" si="71"/>
        <v/>
      </c>
      <c r="C771" s="64" t="str">
        <f t="shared" si="71"/>
        <v/>
      </c>
      <c r="D771" s="25"/>
      <c r="E771" s="25"/>
      <c r="F771" s="25"/>
      <c r="G771" s="25"/>
      <c r="H771" s="25"/>
      <c r="I771" s="25"/>
      <c r="J771" s="25"/>
      <c r="K771" s="119" t="str">
        <f t="shared" si="70"/>
        <v/>
      </c>
    </row>
    <row r="772" spans="1:11" x14ac:dyDescent="0.25">
      <c r="A772" s="16">
        <v>86</v>
      </c>
      <c r="B772" s="64" t="str">
        <f t="shared" si="71"/>
        <v/>
      </c>
      <c r="C772" s="64" t="str">
        <f t="shared" si="71"/>
        <v/>
      </c>
      <c r="D772" s="25"/>
      <c r="E772" s="25"/>
      <c r="F772" s="25"/>
      <c r="G772" s="25"/>
      <c r="H772" s="25"/>
      <c r="I772" s="25"/>
      <c r="J772" s="25"/>
      <c r="K772" s="119" t="str">
        <f t="shared" si="70"/>
        <v/>
      </c>
    </row>
    <row r="773" spans="1:11" x14ac:dyDescent="0.25">
      <c r="A773" s="16">
        <v>87</v>
      </c>
      <c r="B773" s="64" t="str">
        <f t="shared" si="71"/>
        <v/>
      </c>
      <c r="C773" s="64" t="str">
        <f t="shared" si="71"/>
        <v/>
      </c>
      <c r="D773" s="25"/>
      <c r="E773" s="25"/>
      <c r="F773" s="25"/>
      <c r="G773" s="25"/>
      <c r="H773" s="25"/>
      <c r="I773" s="25"/>
      <c r="J773" s="25"/>
      <c r="K773" s="119" t="str">
        <f t="shared" si="70"/>
        <v/>
      </c>
    </row>
    <row r="774" spans="1:11" x14ac:dyDescent="0.25">
      <c r="A774" s="16">
        <v>88</v>
      </c>
      <c r="B774" s="64" t="str">
        <f t="shared" si="71"/>
        <v/>
      </c>
      <c r="C774" s="64" t="str">
        <f t="shared" si="71"/>
        <v/>
      </c>
      <c r="D774" s="25"/>
      <c r="E774" s="25"/>
      <c r="F774" s="25"/>
      <c r="G774" s="31"/>
      <c r="H774" s="31"/>
      <c r="I774" s="31"/>
      <c r="J774" s="31"/>
      <c r="K774" s="119" t="str">
        <f t="shared" si="70"/>
        <v/>
      </c>
    </row>
    <row r="775" spans="1:11" x14ac:dyDescent="0.25">
      <c r="A775" s="16">
        <v>89</v>
      </c>
      <c r="B775" s="64" t="str">
        <f t="shared" si="71"/>
        <v/>
      </c>
      <c r="C775" s="64" t="str">
        <f t="shared" si="71"/>
        <v/>
      </c>
      <c r="D775" s="25"/>
      <c r="E775" s="25"/>
      <c r="F775" s="25"/>
      <c r="G775" s="31"/>
      <c r="H775" s="31"/>
      <c r="I775" s="31"/>
      <c r="J775" s="31"/>
      <c r="K775" s="119" t="str">
        <f t="shared" si="70"/>
        <v/>
      </c>
    </row>
    <row r="776" spans="1:11" x14ac:dyDescent="0.25">
      <c r="A776" s="16">
        <v>90</v>
      </c>
      <c r="B776" s="64" t="str">
        <f t="shared" si="71"/>
        <v/>
      </c>
      <c r="C776" s="64" t="str">
        <f t="shared" si="71"/>
        <v/>
      </c>
      <c r="D776" s="25"/>
      <c r="E776" s="25"/>
      <c r="F776" s="25"/>
      <c r="G776" s="31"/>
      <c r="H776" s="31"/>
      <c r="I776" s="31"/>
      <c r="J776" s="31"/>
      <c r="K776" s="119" t="str">
        <f t="shared" si="70"/>
        <v/>
      </c>
    </row>
    <row r="777" spans="1:11" x14ac:dyDescent="0.25">
      <c r="A777" s="16">
        <v>91</v>
      </c>
      <c r="B777" s="64" t="str">
        <f t="shared" si="71"/>
        <v/>
      </c>
      <c r="C777" s="64" t="str">
        <f t="shared" si="71"/>
        <v/>
      </c>
      <c r="D777" s="25"/>
      <c r="E777" s="25"/>
      <c r="F777" s="25"/>
      <c r="G777" s="31"/>
      <c r="H777" s="31"/>
      <c r="I777" s="31"/>
      <c r="J777" s="31"/>
      <c r="K777" s="119" t="str">
        <f t="shared" si="70"/>
        <v/>
      </c>
    </row>
    <row r="778" spans="1:11" x14ac:dyDescent="0.25">
      <c r="A778" s="16">
        <v>92</v>
      </c>
      <c r="B778" s="64" t="str">
        <f t="shared" si="71"/>
        <v/>
      </c>
      <c r="C778" s="64" t="str">
        <f t="shared" si="71"/>
        <v/>
      </c>
      <c r="D778" s="25"/>
      <c r="E778" s="25"/>
      <c r="F778" s="25"/>
      <c r="G778" s="31"/>
      <c r="H778" s="31"/>
      <c r="I778" s="31"/>
      <c r="J778" s="31"/>
      <c r="K778" s="119" t="str">
        <f t="shared" si="70"/>
        <v/>
      </c>
    </row>
    <row r="779" spans="1:11" x14ac:dyDescent="0.25">
      <c r="A779" s="16">
        <v>93</v>
      </c>
      <c r="B779" s="64" t="str">
        <f t="shared" si="71"/>
        <v/>
      </c>
      <c r="C779" s="64" t="str">
        <f t="shared" si="71"/>
        <v/>
      </c>
      <c r="D779" s="25"/>
      <c r="E779" s="25"/>
      <c r="F779" s="25"/>
      <c r="G779" s="31"/>
      <c r="H779" s="31"/>
      <c r="I779" s="31"/>
      <c r="J779" s="31"/>
      <c r="K779" s="119" t="str">
        <f t="shared" si="70"/>
        <v/>
      </c>
    </row>
    <row r="780" spans="1:11" x14ac:dyDescent="0.25">
      <c r="A780" s="16">
        <v>94</v>
      </c>
      <c r="B780" s="64" t="str">
        <f t="shared" si="71"/>
        <v/>
      </c>
      <c r="C780" s="64" t="str">
        <f t="shared" si="71"/>
        <v/>
      </c>
      <c r="D780" s="25"/>
      <c r="E780" s="25"/>
      <c r="F780" s="25"/>
      <c r="G780" s="31"/>
      <c r="H780" s="31"/>
      <c r="I780" s="31"/>
      <c r="J780" s="31"/>
      <c r="K780" s="119" t="str">
        <f t="shared" si="70"/>
        <v/>
      </c>
    </row>
    <row r="781" spans="1:11" x14ac:dyDescent="0.25">
      <c r="A781" s="16">
        <v>95</v>
      </c>
      <c r="B781" s="64" t="str">
        <f t="shared" si="71"/>
        <v/>
      </c>
      <c r="C781" s="64" t="str">
        <f t="shared" si="71"/>
        <v/>
      </c>
      <c r="D781" s="25"/>
      <c r="E781" s="25"/>
      <c r="F781" s="25"/>
      <c r="G781" s="31"/>
      <c r="H781" s="31"/>
      <c r="I781" s="31"/>
      <c r="J781" s="31"/>
      <c r="K781" s="119" t="str">
        <f t="shared" si="70"/>
        <v/>
      </c>
    </row>
    <row r="782" spans="1:11" x14ac:dyDescent="0.25">
      <c r="A782" s="16">
        <v>96</v>
      </c>
      <c r="B782" s="64" t="str">
        <f t="shared" si="71"/>
        <v/>
      </c>
      <c r="C782" s="64" t="str">
        <f t="shared" si="71"/>
        <v/>
      </c>
      <c r="D782" s="25"/>
      <c r="E782" s="25"/>
      <c r="F782" s="25"/>
      <c r="G782" s="31"/>
      <c r="H782" s="31"/>
      <c r="I782" s="31"/>
      <c r="J782" s="31"/>
      <c r="K782" s="119" t="str">
        <f t="shared" si="70"/>
        <v/>
      </c>
    </row>
    <row r="783" spans="1:11" x14ac:dyDescent="0.25">
      <c r="A783" s="16">
        <v>97</v>
      </c>
      <c r="B783" s="64" t="str">
        <f t="shared" si="71"/>
        <v/>
      </c>
      <c r="C783" s="64" t="str">
        <f t="shared" si="71"/>
        <v/>
      </c>
      <c r="D783" s="25"/>
      <c r="E783" s="25"/>
      <c r="F783" s="25"/>
      <c r="G783" s="31"/>
      <c r="H783" s="31"/>
      <c r="I783" s="31"/>
      <c r="J783" s="31"/>
      <c r="K783" s="119" t="str">
        <f t="shared" si="70"/>
        <v/>
      </c>
    </row>
    <row r="784" spans="1:11" x14ac:dyDescent="0.25">
      <c r="A784" s="16">
        <v>98</v>
      </c>
      <c r="B784" s="64" t="str">
        <f t="shared" si="71"/>
        <v/>
      </c>
      <c r="C784" s="64" t="str">
        <f t="shared" si="71"/>
        <v/>
      </c>
      <c r="D784" s="25"/>
      <c r="E784" s="25"/>
      <c r="F784" s="25"/>
      <c r="G784" s="31"/>
      <c r="H784" s="31"/>
      <c r="I784" s="31"/>
      <c r="J784" s="31"/>
      <c r="K784" s="119" t="str">
        <f t="shared" si="70"/>
        <v/>
      </c>
    </row>
    <row r="785" spans="1:11" x14ac:dyDescent="0.25">
      <c r="A785" s="16">
        <v>99</v>
      </c>
      <c r="B785" s="64" t="str">
        <f t="shared" si="71"/>
        <v/>
      </c>
      <c r="C785" s="64" t="str">
        <f t="shared" si="71"/>
        <v/>
      </c>
      <c r="D785" s="25"/>
      <c r="E785" s="25"/>
      <c r="F785" s="25"/>
      <c r="G785" s="25"/>
      <c r="H785" s="25"/>
      <c r="I785" s="25"/>
      <c r="J785" s="25"/>
      <c r="K785" s="119" t="str">
        <f t="shared" si="70"/>
        <v/>
      </c>
    </row>
    <row r="786" spans="1:11" x14ac:dyDescent="0.25">
      <c r="A786" s="16">
        <v>100</v>
      </c>
      <c r="B786" s="64" t="str">
        <f t="shared" si="71"/>
        <v/>
      </c>
      <c r="C786" s="64" t="str">
        <f t="shared" si="71"/>
        <v/>
      </c>
      <c r="D786" s="25"/>
      <c r="E786" s="25"/>
      <c r="F786" s="25"/>
      <c r="G786" s="25"/>
      <c r="H786" s="25"/>
      <c r="I786" s="25"/>
      <c r="J786" s="25"/>
      <c r="K786" s="119" t="str">
        <f t="shared" si="70"/>
        <v/>
      </c>
    </row>
    <row r="787" spans="1:11" x14ac:dyDescent="0.25">
      <c r="A787" s="16">
        <v>101</v>
      </c>
      <c r="B787" s="64" t="str">
        <f t="shared" ref="B787:C806" si="72">+B372</f>
        <v/>
      </c>
      <c r="C787" s="64" t="str">
        <f t="shared" si="72"/>
        <v/>
      </c>
      <c r="D787" s="25"/>
      <c r="E787" s="25"/>
      <c r="F787" s="25"/>
      <c r="G787" s="25"/>
      <c r="H787" s="25"/>
      <c r="I787" s="25"/>
      <c r="J787" s="25"/>
      <c r="K787" s="119" t="str">
        <f t="shared" si="70"/>
        <v/>
      </c>
    </row>
    <row r="788" spans="1:11" x14ac:dyDescent="0.25">
      <c r="A788" s="16">
        <v>102</v>
      </c>
      <c r="B788" s="64" t="str">
        <f t="shared" si="72"/>
        <v/>
      </c>
      <c r="C788" s="64" t="str">
        <f t="shared" si="72"/>
        <v/>
      </c>
      <c r="D788" s="25"/>
      <c r="E788" s="25"/>
      <c r="F788" s="25"/>
      <c r="G788" s="31"/>
      <c r="H788" s="31"/>
      <c r="I788" s="31"/>
      <c r="J788" s="31"/>
      <c r="K788" s="119" t="str">
        <f t="shared" si="70"/>
        <v/>
      </c>
    </row>
    <row r="789" spans="1:11" x14ac:dyDescent="0.25">
      <c r="A789" s="16">
        <v>103</v>
      </c>
      <c r="B789" s="64" t="str">
        <f t="shared" si="72"/>
        <v/>
      </c>
      <c r="C789" s="64" t="str">
        <f t="shared" si="72"/>
        <v/>
      </c>
      <c r="D789" s="25"/>
      <c r="E789" s="25"/>
      <c r="F789" s="25"/>
      <c r="G789" s="31"/>
      <c r="H789" s="31"/>
      <c r="I789" s="31"/>
      <c r="J789" s="31"/>
      <c r="K789" s="119" t="str">
        <f t="shared" si="70"/>
        <v/>
      </c>
    </row>
    <row r="790" spans="1:11" x14ac:dyDescent="0.25">
      <c r="A790" s="16">
        <v>104</v>
      </c>
      <c r="B790" s="64" t="str">
        <f t="shared" si="72"/>
        <v/>
      </c>
      <c r="C790" s="64" t="str">
        <f t="shared" si="72"/>
        <v/>
      </c>
      <c r="D790" s="25"/>
      <c r="E790" s="25"/>
      <c r="F790" s="25"/>
      <c r="G790" s="31"/>
      <c r="H790" s="31"/>
      <c r="I790" s="31"/>
      <c r="J790" s="31"/>
      <c r="K790" s="119" t="str">
        <f t="shared" si="70"/>
        <v/>
      </c>
    </row>
    <row r="791" spans="1:11" x14ac:dyDescent="0.25">
      <c r="A791" s="16">
        <v>105</v>
      </c>
      <c r="B791" s="64" t="str">
        <f t="shared" si="72"/>
        <v/>
      </c>
      <c r="C791" s="64" t="str">
        <f t="shared" si="72"/>
        <v/>
      </c>
      <c r="D791" s="25"/>
      <c r="E791" s="25"/>
      <c r="F791" s="25"/>
      <c r="G791" s="31"/>
      <c r="H791" s="31"/>
      <c r="I791" s="31"/>
      <c r="J791" s="31"/>
      <c r="K791" s="119" t="str">
        <f t="shared" si="70"/>
        <v/>
      </c>
    </row>
    <row r="792" spans="1:11" x14ac:dyDescent="0.25">
      <c r="A792" s="16">
        <v>106</v>
      </c>
      <c r="B792" s="64" t="str">
        <f t="shared" si="72"/>
        <v/>
      </c>
      <c r="C792" s="64" t="str">
        <f t="shared" si="72"/>
        <v/>
      </c>
      <c r="D792" s="25"/>
      <c r="E792" s="25"/>
      <c r="F792" s="25"/>
      <c r="G792" s="31"/>
      <c r="H792" s="31"/>
      <c r="I792" s="31"/>
      <c r="J792" s="31"/>
      <c r="K792" s="119" t="str">
        <f t="shared" si="70"/>
        <v/>
      </c>
    </row>
    <row r="793" spans="1:11" x14ac:dyDescent="0.25">
      <c r="A793" s="16">
        <v>107</v>
      </c>
      <c r="B793" s="64" t="str">
        <f t="shared" si="72"/>
        <v/>
      </c>
      <c r="C793" s="64" t="str">
        <f t="shared" si="72"/>
        <v/>
      </c>
      <c r="D793" s="25"/>
      <c r="E793" s="25"/>
      <c r="F793" s="25"/>
      <c r="G793" s="31"/>
      <c r="H793" s="31"/>
      <c r="I793" s="31"/>
      <c r="J793" s="31"/>
      <c r="K793" s="119" t="str">
        <f t="shared" si="70"/>
        <v/>
      </c>
    </row>
    <row r="794" spans="1:11" x14ac:dyDescent="0.25">
      <c r="A794" s="16">
        <v>108</v>
      </c>
      <c r="B794" s="64" t="str">
        <f t="shared" si="72"/>
        <v/>
      </c>
      <c r="C794" s="64" t="str">
        <f t="shared" si="72"/>
        <v/>
      </c>
      <c r="D794" s="25"/>
      <c r="E794" s="25"/>
      <c r="F794" s="25"/>
      <c r="G794" s="31"/>
      <c r="H794" s="31"/>
      <c r="I794" s="31"/>
      <c r="J794" s="31"/>
      <c r="K794" s="119" t="str">
        <f t="shared" si="70"/>
        <v/>
      </c>
    </row>
    <row r="795" spans="1:11" x14ac:dyDescent="0.25">
      <c r="A795" s="16">
        <v>109</v>
      </c>
      <c r="B795" s="64" t="str">
        <f t="shared" si="72"/>
        <v/>
      </c>
      <c r="C795" s="64" t="str">
        <f t="shared" si="72"/>
        <v/>
      </c>
      <c r="D795" s="25"/>
      <c r="E795" s="25"/>
      <c r="F795" s="25"/>
      <c r="G795" s="31"/>
      <c r="H795" s="31"/>
      <c r="I795" s="31"/>
      <c r="J795" s="31"/>
      <c r="K795" s="119" t="str">
        <f t="shared" si="70"/>
        <v/>
      </c>
    </row>
    <row r="796" spans="1:11" x14ac:dyDescent="0.25">
      <c r="A796" s="16">
        <v>110</v>
      </c>
      <c r="B796" s="64" t="str">
        <f t="shared" si="72"/>
        <v/>
      </c>
      <c r="C796" s="64" t="str">
        <f t="shared" si="72"/>
        <v/>
      </c>
      <c r="D796" s="25"/>
      <c r="E796" s="25"/>
      <c r="F796" s="25"/>
      <c r="G796" s="31"/>
      <c r="H796" s="31"/>
      <c r="I796" s="31"/>
      <c r="J796" s="31"/>
      <c r="K796" s="119" t="str">
        <f t="shared" si="70"/>
        <v/>
      </c>
    </row>
    <row r="797" spans="1:11" x14ac:dyDescent="0.25">
      <c r="A797" s="16">
        <v>111</v>
      </c>
      <c r="B797" s="64" t="str">
        <f t="shared" si="72"/>
        <v/>
      </c>
      <c r="C797" s="64" t="str">
        <f t="shared" si="72"/>
        <v/>
      </c>
      <c r="D797" s="25"/>
      <c r="E797" s="25"/>
      <c r="F797" s="25"/>
      <c r="G797" s="31"/>
      <c r="H797" s="31"/>
      <c r="I797" s="31"/>
      <c r="J797" s="31"/>
      <c r="K797" s="119" t="str">
        <f t="shared" si="70"/>
        <v/>
      </c>
    </row>
    <row r="798" spans="1:11" x14ac:dyDescent="0.25">
      <c r="A798" s="16">
        <v>112</v>
      </c>
      <c r="B798" s="64" t="str">
        <f t="shared" si="72"/>
        <v/>
      </c>
      <c r="C798" s="64" t="str">
        <f t="shared" si="72"/>
        <v/>
      </c>
      <c r="D798" s="25"/>
      <c r="E798" s="25"/>
      <c r="F798" s="25"/>
      <c r="G798" s="31"/>
      <c r="H798" s="31"/>
      <c r="I798" s="31"/>
      <c r="J798" s="31"/>
      <c r="K798" s="119" t="str">
        <f t="shared" si="70"/>
        <v/>
      </c>
    </row>
    <row r="799" spans="1:11" x14ac:dyDescent="0.25">
      <c r="A799" s="16">
        <v>113</v>
      </c>
      <c r="B799" s="64" t="str">
        <f t="shared" si="72"/>
        <v/>
      </c>
      <c r="C799" s="64" t="str">
        <f t="shared" si="72"/>
        <v/>
      </c>
      <c r="D799" s="25"/>
      <c r="E799" s="25"/>
      <c r="F799" s="25"/>
      <c r="G799" s="25"/>
      <c r="H799" s="25"/>
      <c r="I799" s="25"/>
      <c r="J799" s="25"/>
      <c r="K799" s="119" t="str">
        <f t="shared" si="70"/>
        <v/>
      </c>
    </row>
    <row r="800" spans="1:11" x14ac:dyDescent="0.25">
      <c r="A800" s="16">
        <v>114</v>
      </c>
      <c r="B800" s="64" t="str">
        <f t="shared" si="72"/>
        <v/>
      </c>
      <c r="C800" s="64" t="str">
        <f t="shared" si="72"/>
        <v/>
      </c>
      <c r="D800" s="25"/>
      <c r="E800" s="25"/>
      <c r="F800" s="25"/>
      <c r="G800" s="25"/>
      <c r="H800" s="25"/>
      <c r="I800" s="25"/>
      <c r="J800" s="25"/>
      <c r="K800" s="119" t="str">
        <f t="shared" si="70"/>
        <v/>
      </c>
    </row>
    <row r="801" spans="1:11" x14ac:dyDescent="0.25">
      <c r="A801" s="16">
        <v>115</v>
      </c>
      <c r="B801" s="64" t="str">
        <f t="shared" si="72"/>
        <v/>
      </c>
      <c r="C801" s="64" t="str">
        <f t="shared" si="72"/>
        <v/>
      </c>
      <c r="D801" s="25"/>
      <c r="E801" s="25"/>
      <c r="F801" s="25"/>
      <c r="G801" s="25"/>
      <c r="H801" s="25"/>
      <c r="I801" s="25"/>
      <c r="J801" s="25"/>
      <c r="K801" s="119" t="str">
        <f t="shared" si="70"/>
        <v/>
      </c>
    </row>
    <row r="802" spans="1:11" x14ac:dyDescent="0.25">
      <c r="A802" s="16">
        <v>116</v>
      </c>
      <c r="B802" s="64" t="str">
        <f t="shared" si="72"/>
        <v/>
      </c>
      <c r="C802" s="64" t="str">
        <f t="shared" si="72"/>
        <v/>
      </c>
      <c r="D802" s="25"/>
      <c r="E802" s="25"/>
      <c r="F802" s="25"/>
      <c r="G802" s="31"/>
      <c r="H802" s="31"/>
      <c r="I802" s="31"/>
      <c r="J802" s="31"/>
      <c r="K802" s="119" t="str">
        <f t="shared" si="70"/>
        <v/>
      </c>
    </row>
    <row r="803" spans="1:11" x14ac:dyDescent="0.25">
      <c r="A803" s="16">
        <v>117</v>
      </c>
      <c r="B803" s="64" t="str">
        <f t="shared" si="72"/>
        <v/>
      </c>
      <c r="C803" s="64" t="str">
        <f t="shared" si="72"/>
        <v/>
      </c>
      <c r="D803" s="25"/>
      <c r="E803" s="25"/>
      <c r="F803" s="25"/>
      <c r="G803" s="31"/>
      <c r="H803" s="31"/>
      <c r="I803" s="31"/>
      <c r="J803" s="31"/>
      <c r="K803" s="119" t="str">
        <f t="shared" si="70"/>
        <v/>
      </c>
    </row>
    <row r="804" spans="1:11" x14ac:dyDescent="0.25">
      <c r="A804" s="16">
        <v>118</v>
      </c>
      <c r="B804" s="64" t="str">
        <f t="shared" si="72"/>
        <v/>
      </c>
      <c r="C804" s="64" t="str">
        <f t="shared" si="72"/>
        <v/>
      </c>
      <c r="D804" s="25"/>
      <c r="E804" s="25"/>
      <c r="F804" s="25"/>
      <c r="G804" s="31"/>
      <c r="H804" s="31"/>
      <c r="I804" s="31"/>
      <c r="J804" s="31"/>
      <c r="K804" s="119" t="str">
        <f t="shared" si="70"/>
        <v/>
      </c>
    </row>
    <row r="805" spans="1:11" x14ac:dyDescent="0.25">
      <c r="A805" s="16">
        <v>119</v>
      </c>
      <c r="B805" s="64" t="str">
        <f t="shared" si="72"/>
        <v/>
      </c>
      <c r="C805" s="64" t="str">
        <f t="shared" si="72"/>
        <v/>
      </c>
      <c r="D805" s="25"/>
      <c r="E805" s="25"/>
      <c r="F805" s="25"/>
      <c r="G805" s="31"/>
      <c r="H805" s="31"/>
      <c r="I805" s="31"/>
      <c r="J805" s="31"/>
      <c r="K805" s="119" t="str">
        <f t="shared" si="70"/>
        <v/>
      </c>
    </row>
    <row r="806" spans="1:11" x14ac:dyDescent="0.25">
      <c r="A806" s="16">
        <v>120</v>
      </c>
      <c r="B806" s="64" t="str">
        <f t="shared" si="72"/>
        <v/>
      </c>
      <c r="C806" s="64" t="str">
        <f t="shared" si="72"/>
        <v/>
      </c>
      <c r="D806" s="25"/>
      <c r="E806" s="25"/>
      <c r="F806" s="25"/>
      <c r="G806" s="31"/>
      <c r="H806" s="31"/>
      <c r="I806" s="31"/>
      <c r="J806" s="31"/>
      <c r="K806" s="119" t="str">
        <f t="shared" si="70"/>
        <v/>
      </c>
    </row>
    <row r="807" spans="1:11" x14ac:dyDescent="0.25">
      <c r="A807" s="16">
        <v>121</v>
      </c>
      <c r="B807" s="64" t="str">
        <f t="shared" ref="B807:C826" si="73">+B392</f>
        <v/>
      </c>
      <c r="C807" s="64" t="str">
        <f t="shared" si="73"/>
        <v/>
      </c>
      <c r="D807" s="25"/>
      <c r="E807" s="25"/>
      <c r="F807" s="25"/>
      <c r="G807" s="31"/>
      <c r="H807" s="31"/>
      <c r="I807" s="31"/>
      <c r="J807" s="31"/>
      <c r="K807" s="119" t="str">
        <f t="shared" si="70"/>
        <v/>
      </c>
    </row>
    <row r="808" spans="1:11" x14ac:dyDescent="0.25">
      <c r="A808" s="16">
        <v>122</v>
      </c>
      <c r="B808" s="64" t="str">
        <f t="shared" si="73"/>
        <v/>
      </c>
      <c r="C808" s="64" t="str">
        <f t="shared" si="73"/>
        <v/>
      </c>
      <c r="D808" s="25"/>
      <c r="E808" s="25"/>
      <c r="F808" s="25"/>
      <c r="G808" s="31"/>
      <c r="H808" s="31"/>
      <c r="I808" s="31"/>
      <c r="J808" s="31"/>
      <c r="K808" s="119" t="str">
        <f t="shared" si="70"/>
        <v/>
      </c>
    </row>
    <row r="809" spans="1:11" x14ac:dyDescent="0.25">
      <c r="A809" s="16">
        <v>123</v>
      </c>
      <c r="B809" s="64" t="str">
        <f t="shared" si="73"/>
        <v/>
      </c>
      <c r="C809" s="64" t="str">
        <f t="shared" si="73"/>
        <v/>
      </c>
      <c r="D809" s="25"/>
      <c r="E809" s="25"/>
      <c r="F809" s="25"/>
      <c r="G809" s="31"/>
      <c r="H809" s="31"/>
      <c r="I809" s="31"/>
      <c r="J809" s="31"/>
      <c r="K809" s="119" t="str">
        <f t="shared" si="70"/>
        <v/>
      </c>
    </row>
    <row r="810" spans="1:11" x14ac:dyDescent="0.25">
      <c r="A810" s="16">
        <v>124</v>
      </c>
      <c r="B810" s="64" t="str">
        <f t="shared" si="73"/>
        <v/>
      </c>
      <c r="C810" s="64" t="str">
        <f t="shared" si="73"/>
        <v/>
      </c>
      <c r="D810" s="25"/>
      <c r="E810" s="25"/>
      <c r="F810" s="25"/>
      <c r="G810" s="31"/>
      <c r="H810" s="31"/>
      <c r="I810" s="31"/>
      <c r="J810" s="31"/>
      <c r="K810" s="119" t="str">
        <f t="shared" si="70"/>
        <v/>
      </c>
    </row>
    <row r="811" spans="1:11" x14ac:dyDescent="0.25">
      <c r="A811" s="16">
        <v>125</v>
      </c>
      <c r="B811" s="64" t="str">
        <f t="shared" si="73"/>
        <v/>
      </c>
      <c r="C811" s="64" t="str">
        <f t="shared" si="73"/>
        <v/>
      </c>
      <c r="D811" s="25"/>
      <c r="E811" s="25"/>
      <c r="F811" s="25"/>
      <c r="G811" s="31"/>
      <c r="H811" s="31"/>
      <c r="I811" s="31"/>
      <c r="J811" s="31"/>
      <c r="K811" s="119" t="str">
        <f t="shared" si="70"/>
        <v/>
      </c>
    </row>
    <row r="812" spans="1:11" x14ac:dyDescent="0.25">
      <c r="A812" s="16">
        <v>126</v>
      </c>
      <c r="B812" s="64" t="str">
        <f t="shared" si="73"/>
        <v/>
      </c>
      <c r="C812" s="64" t="str">
        <f t="shared" si="73"/>
        <v/>
      </c>
      <c r="D812" s="25"/>
      <c r="E812" s="25"/>
      <c r="F812" s="25"/>
      <c r="G812" s="31"/>
      <c r="H812" s="31"/>
      <c r="I812" s="31"/>
      <c r="J812" s="31"/>
      <c r="K812" s="119" t="str">
        <f t="shared" si="70"/>
        <v/>
      </c>
    </row>
    <row r="813" spans="1:11" x14ac:dyDescent="0.25">
      <c r="A813" s="16">
        <v>127</v>
      </c>
      <c r="B813" s="64" t="str">
        <f t="shared" si="73"/>
        <v/>
      </c>
      <c r="C813" s="64" t="str">
        <f t="shared" si="73"/>
        <v/>
      </c>
      <c r="D813" s="25"/>
      <c r="E813" s="25"/>
      <c r="F813" s="25"/>
      <c r="G813" s="25"/>
      <c r="H813" s="25"/>
      <c r="I813" s="25"/>
      <c r="J813" s="25"/>
      <c r="K813" s="119" t="str">
        <f t="shared" si="70"/>
        <v/>
      </c>
    </row>
    <row r="814" spans="1:11" x14ac:dyDescent="0.25">
      <c r="A814" s="16">
        <v>128</v>
      </c>
      <c r="B814" s="64" t="str">
        <f t="shared" si="73"/>
        <v/>
      </c>
      <c r="C814" s="64" t="str">
        <f t="shared" si="73"/>
        <v/>
      </c>
      <c r="D814" s="25"/>
      <c r="E814" s="25"/>
      <c r="F814" s="25"/>
      <c r="G814" s="25"/>
      <c r="H814" s="25"/>
      <c r="I814" s="25"/>
      <c r="J814" s="25"/>
      <c r="K814" s="119" t="str">
        <f t="shared" si="70"/>
        <v/>
      </c>
    </row>
    <row r="815" spans="1:11" x14ac:dyDescent="0.25">
      <c r="A815" s="16">
        <v>129</v>
      </c>
      <c r="B815" s="64" t="str">
        <f t="shared" si="73"/>
        <v/>
      </c>
      <c r="C815" s="64" t="str">
        <f t="shared" si="73"/>
        <v/>
      </c>
      <c r="D815" s="25"/>
      <c r="E815" s="25"/>
      <c r="F815" s="25"/>
      <c r="G815" s="25"/>
      <c r="H815" s="25"/>
      <c r="I815" s="25"/>
      <c r="J815" s="25"/>
      <c r="K815" s="119" t="str">
        <f t="shared" si="70"/>
        <v/>
      </c>
    </row>
    <row r="816" spans="1:11" x14ac:dyDescent="0.25">
      <c r="A816" s="16">
        <v>130</v>
      </c>
      <c r="B816" s="64" t="str">
        <f t="shared" si="73"/>
        <v/>
      </c>
      <c r="C816" s="64" t="str">
        <f t="shared" si="73"/>
        <v/>
      </c>
      <c r="D816" s="25"/>
      <c r="E816" s="25"/>
      <c r="F816" s="25"/>
      <c r="G816" s="31"/>
      <c r="H816" s="31"/>
      <c r="I816" s="31"/>
      <c r="J816" s="31"/>
      <c r="K816" s="119" t="str">
        <f t="shared" ref="K816:K879" si="74">IF(B816="","",SUM(D816:J816))</f>
        <v/>
      </c>
    </row>
    <row r="817" spans="1:11" x14ac:dyDescent="0.25">
      <c r="A817" s="16">
        <v>131</v>
      </c>
      <c r="B817" s="64" t="str">
        <f t="shared" si="73"/>
        <v/>
      </c>
      <c r="C817" s="64" t="str">
        <f t="shared" si="73"/>
        <v/>
      </c>
      <c r="D817" s="25"/>
      <c r="E817" s="25"/>
      <c r="F817" s="25"/>
      <c r="G817" s="31"/>
      <c r="H817" s="31"/>
      <c r="I817" s="31"/>
      <c r="J817" s="31"/>
      <c r="K817" s="119" t="str">
        <f t="shared" si="74"/>
        <v/>
      </c>
    </row>
    <row r="818" spans="1:11" x14ac:dyDescent="0.25">
      <c r="A818" s="16">
        <v>132</v>
      </c>
      <c r="B818" s="64" t="str">
        <f t="shared" si="73"/>
        <v/>
      </c>
      <c r="C818" s="64" t="str">
        <f t="shared" si="73"/>
        <v/>
      </c>
      <c r="D818" s="25"/>
      <c r="E818" s="25"/>
      <c r="F818" s="25"/>
      <c r="G818" s="31"/>
      <c r="H818" s="31"/>
      <c r="I818" s="31"/>
      <c r="J818" s="31"/>
      <c r="K818" s="119" t="str">
        <f t="shared" si="74"/>
        <v/>
      </c>
    </row>
    <row r="819" spans="1:11" x14ac:dyDescent="0.25">
      <c r="A819" s="16">
        <v>133</v>
      </c>
      <c r="B819" s="64" t="str">
        <f t="shared" si="73"/>
        <v/>
      </c>
      <c r="C819" s="64" t="str">
        <f t="shared" si="73"/>
        <v/>
      </c>
      <c r="D819" s="25"/>
      <c r="E819" s="25"/>
      <c r="F819" s="25"/>
      <c r="G819" s="31"/>
      <c r="H819" s="31"/>
      <c r="I819" s="31"/>
      <c r="J819" s="31"/>
      <c r="K819" s="119" t="str">
        <f t="shared" si="74"/>
        <v/>
      </c>
    </row>
    <row r="820" spans="1:11" x14ac:dyDescent="0.25">
      <c r="A820" s="16">
        <v>134</v>
      </c>
      <c r="B820" s="64" t="str">
        <f t="shared" si="73"/>
        <v/>
      </c>
      <c r="C820" s="64" t="str">
        <f t="shared" si="73"/>
        <v/>
      </c>
      <c r="D820" s="25"/>
      <c r="E820" s="25"/>
      <c r="F820" s="25"/>
      <c r="G820" s="31"/>
      <c r="H820" s="31"/>
      <c r="I820" s="31"/>
      <c r="J820" s="31"/>
      <c r="K820" s="119" t="str">
        <f t="shared" si="74"/>
        <v/>
      </c>
    </row>
    <row r="821" spans="1:11" x14ac:dyDescent="0.25">
      <c r="A821" s="16">
        <v>135</v>
      </c>
      <c r="B821" s="64" t="str">
        <f t="shared" si="73"/>
        <v/>
      </c>
      <c r="C821" s="64" t="str">
        <f t="shared" si="73"/>
        <v/>
      </c>
      <c r="D821" s="25"/>
      <c r="E821" s="25"/>
      <c r="F821" s="25"/>
      <c r="G821" s="31"/>
      <c r="H821" s="31"/>
      <c r="I821" s="31"/>
      <c r="J821" s="31"/>
      <c r="K821" s="119" t="str">
        <f t="shared" si="74"/>
        <v/>
      </c>
    </row>
    <row r="822" spans="1:11" x14ac:dyDescent="0.25">
      <c r="A822" s="16">
        <v>136</v>
      </c>
      <c r="B822" s="64" t="str">
        <f t="shared" si="73"/>
        <v/>
      </c>
      <c r="C822" s="64" t="str">
        <f t="shared" si="73"/>
        <v/>
      </c>
      <c r="D822" s="25"/>
      <c r="E822" s="25"/>
      <c r="F822" s="25"/>
      <c r="G822" s="31"/>
      <c r="H822" s="31"/>
      <c r="I822" s="31"/>
      <c r="J822" s="31"/>
      <c r="K822" s="119" t="str">
        <f t="shared" si="74"/>
        <v/>
      </c>
    </row>
    <row r="823" spans="1:11" x14ac:dyDescent="0.25">
      <c r="A823" s="16">
        <v>137</v>
      </c>
      <c r="B823" s="64" t="str">
        <f t="shared" si="73"/>
        <v/>
      </c>
      <c r="C823" s="64" t="str">
        <f t="shared" si="73"/>
        <v/>
      </c>
      <c r="D823" s="25"/>
      <c r="E823" s="25"/>
      <c r="F823" s="25"/>
      <c r="G823" s="31"/>
      <c r="H823" s="31"/>
      <c r="I823" s="31"/>
      <c r="J823" s="31"/>
      <c r="K823" s="119" t="str">
        <f t="shared" si="74"/>
        <v/>
      </c>
    </row>
    <row r="824" spans="1:11" x14ac:dyDescent="0.25">
      <c r="A824" s="16">
        <v>138</v>
      </c>
      <c r="B824" s="64" t="str">
        <f t="shared" si="73"/>
        <v/>
      </c>
      <c r="C824" s="64" t="str">
        <f t="shared" si="73"/>
        <v/>
      </c>
      <c r="D824" s="25"/>
      <c r="E824" s="25"/>
      <c r="F824" s="25"/>
      <c r="G824" s="31"/>
      <c r="H824" s="31"/>
      <c r="I824" s="31"/>
      <c r="J824" s="31"/>
      <c r="K824" s="119" t="str">
        <f t="shared" si="74"/>
        <v/>
      </c>
    </row>
    <row r="825" spans="1:11" x14ac:dyDescent="0.25">
      <c r="A825" s="16">
        <v>139</v>
      </c>
      <c r="B825" s="64" t="str">
        <f t="shared" si="73"/>
        <v/>
      </c>
      <c r="C825" s="64" t="str">
        <f t="shared" si="73"/>
        <v/>
      </c>
      <c r="D825" s="25"/>
      <c r="E825" s="25"/>
      <c r="F825" s="25"/>
      <c r="G825" s="31"/>
      <c r="H825" s="31"/>
      <c r="I825" s="31"/>
      <c r="J825" s="31"/>
      <c r="K825" s="119" t="str">
        <f t="shared" si="74"/>
        <v/>
      </c>
    </row>
    <row r="826" spans="1:11" x14ac:dyDescent="0.25">
      <c r="A826" s="16">
        <v>140</v>
      </c>
      <c r="B826" s="64" t="str">
        <f t="shared" si="73"/>
        <v/>
      </c>
      <c r="C826" s="64" t="str">
        <f t="shared" si="73"/>
        <v/>
      </c>
      <c r="D826" s="25"/>
      <c r="E826" s="25"/>
      <c r="F826" s="25"/>
      <c r="G826" s="31"/>
      <c r="H826" s="31"/>
      <c r="I826" s="31"/>
      <c r="J826" s="31"/>
      <c r="K826" s="119" t="str">
        <f t="shared" si="74"/>
        <v/>
      </c>
    </row>
    <row r="827" spans="1:11" x14ac:dyDescent="0.25">
      <c r="A827" s="16">
        <v>141</v>
      </c>
      <c r="B827" s="64" t="str">
        <f t="shared" ref="B827:C846" si="75">+B412</f>
        <v/>
      </c>
      <c r="C827" s="64" t="str">
        <f t="shared" si="75"/>
        <v/>
      </c>
      <c r="D827" s="25"/>
      <c r="E827" s="25"/>
      <c r="F827" s="25"/>
      <c r="G827" s="25"/>
      <c r="H827" s="25"/>
      <c r="I827" s="25"/>
      <c r="J827" s="25"/>
      <c r="K827" s="119" t="str">
        <f t="shared" si="74"/>
        <v/>
      </c>
    </row>
    <row r="828" spans="1:11" x14ac:dyDescent="0.25">
      <c r="A828" s="16">
        <v>142</v>
      </c>
      <c r="B828" s="64" t="str">
        <f t="shared" si="75"/>
        <v/>
      </c>
      <c r="C828" s="64" t="str">
        <f t="shared" si="75"/>
        <v/>
      </c>
      <c r="D828" s="25"/>
      <c r="E828" s="25"/>
      <c r="F828" s="25"/>
      <c r="G828" s="25"/>
      <c r="H828" s="25"/>
      <c r="I828" s="25"/>
      <c r="J828" s="25"/>
      <c r="K828" s="119" t="str">
        <f t="shared" si="74"/>
        <v/>
      </c>
    </row>
    <row r="829" spans="1:11" x14ac:dyDescent="0.25">
      <c r="A829" s="16">
        <v>143</v>
      </c>
      <c r="B829" s="64" t="str">
        <f t="shared" si="75"/>
        <v/>
      </c>
      <c r="C829" s="64" t="str">
        <f t="shared" si="75"/>
        <v/>
      </c>
      <c r="D829" s="25"/>
      <c r="E829" s="25"/>
      <c r="F829" s="25"/>
      <c r="G829" s="25"/>
      <c r="H829" s="25"/>
      <c r="I829" s="25"/>
      <c r="J829" s="25"/>
      <c r="K829" s="119" t="str">
        <f t="shared" si="74"/>
        <v/>
      </c>
    </row>
    <row r="830" spans="1:11" x14ac:dyDescent="0.25">
      <c r="A830" s="16">
        <v>144</v>
      </c>
      <c r="B830" s="64" t="str">
        <f t="shared" si="75"/>
        <v/>
      </c>
      <c r="C830" s="64" t="str">
        <f t="shared" si="75"/>
        <v/>
      </c>
      <c r="D830" s="25"/>
      <c r="E830" s="25"/>
      <c r="F830" s="25"/>
      <c r="G830" s="31"/>
      <c r="H830" s="31"/>
      <c r="I830" s="31"/>
      <c r="J830" s="31"/>
      <c r="K830" s="119" t="str">
        <f t="shared" si="74"/>
        <v/>
      </c>
    </row>
    <row r="831" spans="1:11" x14ac:dyDescent="0.25">
      <c r="A831" s="16">
        <v>145</v>
      </c>
      <c r="B831" s="64" t="str">
        <f t="shared" si="75"/>
        <v/>
      </c>
      <c r="C831" s="64" t="str">
        <f t="shared" si="75"/>
        <v/>
      </c>
      <c r="D831" s="25"/>
      <c r="E831" s="25"/>
      <c r="F831" s="25"/>
      <c r="G831" s="31"/>
      <c r="H831" s="31"/>
      <c r="I831" s="31"/>
      <c r="J831" s="31"/>
      <c r="K831" s="119" t="str">
        <f t="shared" si="74"/>
        <v/>
      </c>
    </row>
    <row r="832" spans="1:11" x14ac:dyDescent="0.25">
      <c r="A832" s="16">
        <v>146</v>
      </c>
      <c r="B832" s="64" t="str">
        <f t="shared" si="75"/>
        <v/>
      </c>
      <c r="C832" s="64" t="str">
        <f t="shared" si="75"/>
        <v/>
      </c>
      <c r="D832" s="25"/>
      <c r="E832" s="25"/>
      <c r="F832" s="25"/>
      <c r="G832" s="31"/>
      <c r="H832" s="31"/>
      <c r="I832" s="31"/>
      <c r="J832" s="31"/>
      <c r="K832" s="119" t="str">
        <f t="shared" si="74"/>
        <v/>
      </c>
    </row>
    <row r="833" spans="1:11" x14ac:dyDescent="0.25">
      <c r="A833" s="16">
        <v>147</v>
      </c>
      <c r="B833" s="64" t="str">
        <f t="shared" si="75"/>
        <v/>
      </c>
      <c r="C833" s="64" t="str">
        <f t="shared" si="75"/>
        <v/>
      </c>
      <c r="D833" s="25"/>
      <c r="E833" s="25"/>
      <c r="F833" s="25"/>
      <c r="G833" s="31"/>
      <c r="H833" s="31"/>
      <c r="I833" s="31"/>
      <c r="J833" s="31"/>
      <c r="K833" s="119" t="str">
        <f t="shared" si="74"/>
        <v/>
      </c>
    </row>
    <row r="834" spans="1:11" x14ac:dyDescent="0.25">
      <c r="A834" s="16">
        <v>148</v>
      </c>
      <c r="B834" s="64" t="str">
        <f t="shared" si="75"/>
        <v/>
      </c>
      <c r="C834" s="64" t="str">
        <f t="shared" si="75"/>
        <v/>
      </c>
      <c r="D834" s="25"/>
      <c r="E834" s="25"/>
      <c r="F834" s="25"/>
      <c r="G834" s="31"/>
      <c r="H834" s="31"/>
      <c r="I834" s="31"/>
      <c r="J834" s="31"/>
      <c r="K834" s="119" t="str">
        <f t="shared" si="74"/>
        <v/>
      </c>
    </row>
    <row r="835" spans="1:11" x14ac:dyDescent="0.25">
      <c r="A835" s="16">
        <v>149</v>
      </c>
      <c r="B835" s="64" t="str">
        <f t="shared" si="75"/>
        <v/>
      </c>
      <c r="C835" s="64" t="str">
        <f t="shared" si="75"/>
        <v/>
      </c>
      <c r="D835" s="25"/>
      <c r="E835" s="25"/>
      <c r="F835" s="25"/>
      <c r="G835" s="31"/>
      <c r="H835" s="31"/>
      <c r="I835" s="31"/>
      <c r="J835" s="31"/>
      <c r="K835" s="119" t="str">
        <f t="shared" si="74"/>
        <v/>
      </c>
    </row>
    <row r="836" spans="1:11" x14ac:dyDescent="0.25">
      <c r="A836" s="16">
        <v>150</v>
      </c>
      <c r="B836" s="64" t="str">
        <f t="shared" si="75"/>
        <v/>
      </c>
      <c r="C836" s="64" t="str">
        <f t="shared" si="75"/>
        <v/>
      </c>
      <c r="D836" s="25"/>
      <c r="E836" s="25"/>
      <c r="F836" s="25"/>
      <c r="G836" s="31"/>
      <c r="H836" s="31"/>
      <c r="I836" s="31"/>
      <c r="J836" s="31"/>
      <c r="K836" s="119" t="str">
        <f t="shared" si="74"/>
        <v/>
      </c>
    </row>
    <row r="837" spans="1:11" x14ac:dyDescent="0.25">
      <c r="A837" s="16">
        <v>151</v>
      </c>
      <c r="B837" s="64" t="str">
        <f t="shared" si="75"/>
        <v/>
      </c>
      <c r="C837" s="64" t="str">
        <f t="shared" si="75"/>
        <v/>
      </c>
      <c r="D837" s="25"/>
      <c r="E837" s="25"/>
      <c r="F837" s="25"/>
      <c r="G837" s="31"/>
      <c r="H837" s="31"/>
      <c r="I837" s="31"/>
      <c r="J837" s="31"/>
      <c r="K837" s="119" t="str">
        <f t="shared" si="74"/>
        <v/>
      </c>
    </row>
    <row r="838" spans="1:11" x14ac:dyDescent="0.25">
      <c r="A838" s="16">
        <v>152</v>
      </c>
      <c r="B838" s="64" t="str">
        <f t="shared" si="75"/>
        <v/>
      </c>
      <c r="C838" s="64" t="str">
        <f t="shared" si="75"/>
        <v/>
      </c>
      <c r="D838" s="25"/>
      <c r="E838" s="25"/>
      <c r="F838" s="25"/>
      <c r="G838" s="31"/>
      <c r="H838" s="31"/>
      <c r="I838" s="31"/>
      <c r="J838" s="31"/>
      <c r="K838" s="119" t="str">
        <f t="shared" si="74"/>
        <v/>
      </c>
    </row>
    <row r="839" spans="1:11" x14ac:dyDescent="0.25">
      <c r="A839" s="16">
        <v>153</v>
      </c>
      <c r="B839" s="64" t="str">
        <f t="shared" si="75"/>
        <v/>
      </c>
      <c r="C839" s="64" t="str">
        <f t="shared" si="75"/>
        <v/>
      </c>
      <c r="D839" s="25"/>
      <c r="E839" s="25"/>
      <c r="F839" s="25"/>
      <c r="G839" s="31"/>
      <c r="H839" s="31"/>
      <c r="I839" s="31"/>
      <c r="J839" s="31"/>
      <c r="K839" s="119" t="str">
        <f t="shared" si="74"/>
        <v/>
      </c>
    </row>
    <row r="840" spans="1:11" x14ac:dyDescent="0.25">
      <c r="A840" s="16">
        <v>154</v>
      </c>
      <c r="B840" s="64" t="str">
        <f t="shared" si="75"/>
        <v/>
      </c>
      <c r="C840" s="64" t="str">
        <f t="shared" si="75"/>
        <v/>
      </c>
      <c r="D840" s="25"/>
      <c r="E840" s="25"/>
      <c r="F840" s="25"/>
      <c r="G840" s="31"/>
      <c r="H840" s="31"/>
      <c r="I840" s="31"/>
      <c r="J840" s="31"/>
      <c r="K840" s="119" t="str">
        <f t="shared" si="74"/>
        <v/>
      </c>
    </row>
    <row r="841" spans="1:11" x14ac:dyDescent="0.25">
      <c r="A841" s="16">
        <v>155</v>
      </c>
      <c r="B841" s="64" t="str">
        <f t="shared" si="75"/>
        <v/>
      </c>
      <c r="C841" s="64" t="str">
        <f t="shared" si="75"/>
        <v/>
      </c>
      <c r="D841" s="25"/>
      <c r="E841" s="25"/>
      <c r="F841" s="25"/>
      <c r="G841" s="25"/>
      <c r="H841" s="25"/>
      <c r="I841" s="25"/>
      <c r="J841" s="25"/>
      <c r="K841" s="119" t="str">
        <f t="shared" si="74"/>
        <v/>
      </c>
    </row>
    <row r="842" spans="1:11" x14ac:dyDescent="0.25">
      <c r="A842" s="16">
        <v>156</v>
      </c>
      <c r="B842" s="64" t="str">
        <f t="shared" si="75"/>
        <v/>
      </c>
      <c r="C842" s="64" t="str">
        <f t="shared" si="75"/>
        <v/>
      </c>
      <c r="D842" s="25"/>
      <c r="E842" s="25"/>
      <c r="F842" s="25"/>
      <c r="G842" s="25"/>
      <c r="H842" s="25"/>
      <c r="I842" s="25"/>
      <c r="J842" s="25"/>
      <c r="K842" s="119" t="str">
        <f t="shared" si="74"/>
        <v/>
      </c>
    </row>
    <row r="843" spans="1:11" x14ac:dyDescent="0.25">
      <c r="A843" s="16">
        <v>157</v>
      </c>
      <c r="B843" s="64" t="str">
        <f t="shared" si="75"/>
        <v/>
      </c>
      <c r="C843" s="64" t="str">
        <f t="shared" si="75"/>
        <v/>
      </c>
      <c r="D843" s="25"/>
      <c r="E843" s="25"/>
      <c r="F843" s="25"/>
      <c r="G843" s="25"/>
      <c r="H843" s="25"/>
      <c r="I843" s="25"/>
      <c r="J843" s="25"/>
      <c r="K843" s="119" t="str">
        <f t="shared" si="74"/>
        <v/>
      </c>
    </row>
    <row r="844" spans="1:11" x14ac:dyDescent="0.25">
      <c r="A844" s="16">
        <v>158</v>
      </c>
      <c r="B844" s="64" t="str">
        <f t="shared" si="75"/>
        <v/>
      </c>
      <c r="C844" s="64" t="str">
        <f t="shared" si="75"/>
        <v/>
      </c>
      <c r="D844" s="25"/>
      <c r="E844" s="25"/>
      <c r="F844" s="25"/>
      <c r="G844" s="31"/>
      <c r="H844" s="31"/>
      <c r="I844" s="31"/>
      <c r="J844" s="31"/>
      <c r="K844" s="119" t="str">
        <f t="shared" si="74"/>
        <v/>
      </c>
    </row>
    <row r="845" spans="1:11" x14ac:dyDescent="0.25">
      <c r="A845" s="16">
        <v>159</v>
      </c>
      <c r="B845" s="64" t="str">
        <f t="shared" si="75"/>
        <v/>
      </c>
      <c r="C845" s="64" t="str">
        <f t="shared" si="75"/>
        <v/>
      </c>
      <c r="D845" s="25"/>
      <c r="E845" s="25"/>
      <c r="F845" s="25"/>
      <c r="G845" s="31"/>
      <c r="H845" s="31"/>
      <c r="I845" s="31"/>
      <c r="J845" s="31"/>
      <c r="K845" s="119" t="str">
        <f t="shared" si="74"/>
        <v/>
      </c>
    </row>
    <row r="846" spans="1:11" x14ac:dyDescent="0.25">
      <c r="A846" s="16">
        <v>160</v>
      </c>
      <c r="B846" s="64" t="str">
        <f t="shared" si="75"/>
        <v/>
      </c>
      <c r="C846" s="64" t="str">
        <f t="shared" si="75"/>
        <v/>
      </c>
      <c r="D846" s="25"/>
      <c r="E846" s="25"/>
      <c r="F846" s="25"/>
      <c r="G846" s="31"/>
      <c r="H846" s="31"/>
      <c r="I846" s="31"/>
      <c r="J846" s="31"/>
      <c r="K846" s="119" t="str">
        <f t="shared" si="74"/>
        <v/>
      </c>
    </row>
    <row r="847" spans="1:11" x14ac:dyDescent="0.25">
      <c r="A847" s="16">
        <v>161</v>
      </c>
      <c r="B847" s="64" t="str">
        <f t="shared" ref="B847:C866" si="76">+B432</f>
        <v/>
      </c>
      <c r="C847" s="64" t="str">
        <f t="shared" si="76"/>
        <v/>
      </c>
      <c r="D847" s="25"/>
      <c r="E847" s="25"/>
      <c r="F847" s="25"/>
      <c r="G847" s="31"/>
      <c r="H847" s="31"/>
      <c r="I847" s="31"/>
      <c r="J847" s="31"/>
      <c r="K847" s="119" t="str">
        <f t="shared" si="74"/>
        <v/>
      </c>
    </row>
    <row r="848" spans="1:11" x14ac:dyDescent="0.25">
      <c r="A848" s="16">
        <v>162</v>
      </c>
      <c r="B848" s="64" t="str">
        <f t="shared" si="76"/>
        <v/>
      </c>
      <c r="C848" s="64" t="str">
        <f t="shared" si="76"/>
        <v/>
      </c>
      <c r="D848" s="25"/>
      <c r="E848" s="25"/>
      <c r="F848" s="25"/>
      <c r="G848" s="31"/>
      <c r="H848" s="31"/>
      <c r="I848" s="31"/>
      <c r="J848" s="31"/>
      <c r="K848" s="119" t="str">
        <f t="shared" si="74"/>
        <v/>
      </c>
    </row>
    <row r="849" spans="1:11" x14ac:dyDescent="0.25">
      <c r="A849" s="16">
        <v>163</v>
      </c>
      <c r="B849" s="64" t="str">
        <f t="shared" si="76"/>
        <v/>
      </c>
      <c r="C849" s="64" t="str">
        <f t="shared" si="76"/>
        <v/>
      </c>
      <c r="D849" s="25"/>
      <c r="E849" s="25"/>
      <c r="F849" s="25"/>
      <c r="G849" s="31"/>
      <c r="H849" s="31"/>
      <c r="I849" s="31"/>
      <c r="J849" s="31"/>
      <c r="K849" s="119" t="str">
        <f t="shared" si="74"/>
        <v/>
      </c>
    </row>
    <row r="850" spans="1:11" x14ac:dyDescent="0.25">
      <c r="A850" s="16">
        <v>164</v>
      </c>
      <c r="B850" s="64" t="str">
        <f t="shared" si="76"/>
        <v/>
      </c>
      <c r="C850" s="64" t="str">
        <f t="shared" si="76"/>
        <v/>
      </c>
      <c r="D850" s="25"/>
      <c r="E850" s="25"/>
      <c r="F850" s="25"/>
      <c r="G850" s="31"/>
      <c r="H850" s="31"/>
      <c r="I850" s="31"/>
      <c r="J850" s="31"/>
      <c r="K850" s="119" t="str">
        <f t="shared" si="74"/>
        <v/>
      </c>
    </row>
    <row r="851" spans="1:11" x14ac:dyDescent="0.25">
      <c r="A851" s="16">
        <v>165</v>
      </c>
      <c r="B851" s="64" t="str">
        <f t="shared" si="76"/>
        <v/>
      </c>
      <c r="C851" s="64" t="str">
        <f t="shared" si="76"/>
        <v/>
      </c>
      <c r="D851" s="25"/>
      <c r="E851" s="25"/>
      <c r="F851" s="25"/>
      <c r="G851" s="31"/>
      <c r="H851" s="31"/>
      <c r="I851" s="31"/>
      <c r="J851" s="31"/>
      <c r="K851" s="119" t="str">
        <f t="shared" si="74"/>
        <v/>
      </c>
    </row>
    <row r="852" spans="1:11" x14ac:dyDescent="0.25">
      <c r="A852" s="16">
        <v>166</v>
      </c>
      <c r="B852" s="64" t="str">
        <f t="shared" si="76"/>
        <v/>
      </c>
      <c r="C852" s="64" t="str">
        <f t="shared" si="76"/>
        <v/>
      </c>
      <c r="D852" s="25"/>
      <c r="E852" s="25"/>
      <c r="F852" s="25"/>
      <c r="G852" s="31"/>
      <c r="H852" s="31"/>
      <c r="I852" s="31"/>
      <c r="J852" s="31"/>
      <c r="K852" s="119" t="str">
        <f t="shared" si="74"/>
        <v/>
      </c>
    </row>
    <row r="853" spans="1:11" x14ac:dyDescent="0.25">
      <c r="A853" s="16">
        <v>167</v>
      </c>
      <c r="B853" s="64" t="str">
        <f t="shared" si="76"/>
        <v/>
      </c>
      <c r="C853" s="64" t="str">
        <f t="shared" si="76"/>
        <v/>
      </c>
      <c r="D853" s="25"/>
      <c r="E853" s="25"/>
      <c r="F853" s="25"/>
      <c r="G853" s="31"/>
      <c r="H853" s="31"/>
      <c r="I853" s="31"/>
      <c r="J853" s="31"/>
      <c r="K853" s="119" t="str">
        <f t="shared" si="74"/>
        <v/>
      </c>
    </row>
    <row r="854" spans="1:11" x14ac:dyDescent="0.25">
      <c r="A854" s="16">
        <v>168</v>
      </c>
      <c r="B854" s="64" t="str">
        <f t="shared" si="76"/>
        <v/>
      </c>
      <c r="C854" s="64" t="str">
        <f t="shared" si="76"/>
        <v/>
      </c>
      <c r="D854" s="25"/>
      <c r="E854" s="25"/>
      <c r="F854" s="25"/>
      <c r="G854" s="31"/>
      <c r="H854" s="31"/>
      <c r="I854" s="31"/>
      <c r="J854" s="31"/>
      <c r="K854" s="119" t="str">
        <f t="shared" si="74"/>
        <v/>
      </c>
    </row>
    <row r="855" spans="1:11" x14ac:dyDescent="0.25">
      <c r="A855" s="16">
        <v>169</v>
      </c>
      <c r="B855" s="64" t="str">
        <f t="shared" si="76"/>
        <v/>
      </c>
      <c r="C855" s="64" t="str">
        <f t="shared" si="76"/>
        <v/>
      </c>
      <c r="D855" s="25"/>
      <c r="E855" s="25"/>
      <c r="F855" s="25"/>
      <c r="G855" s="31"/>
      <c r="H855" s="31"/>
      <c r="I855" s="31"/>
      <c r="J855" s="31"/>
      <c r="K855" s="119" t="str">
        <f t="shared" si="74"/>
        <v/>
      </c>
    </row>
    <row r="856" spans="1:11" x14ac:dyDescent="0.25">
      <c r="A856" s="16">
        <v>170</v>
      </c>
      <c r="B856" s="64" t="str">
        <f t="shared" si="76"/>
        <v/>
      </c>
      <c r="C856" s="64" t="str">
        <f t="shared" si="76"/>
        <v/>
      </c>
      <c r="D856" s="25"/>
      <c r="E856" s="25"/>
      <c r="F856" s="25"/>
      <c r="G856" s="31"/>
      <c r="H856" s="31"/>
      <c r="I856" s="31"/>
      <c r="J856" s="31"/>
      <c r="K856" s="119" t="str">
        <f t="shared" si="74"/>
        <v/>
      </c>
    </row>
    <row r="857" spans="1:11" x14ac:dyDescent="0.25">
      <c r="A857" s="16">
        <v>171</v>
      </c>
      <c r="B857" s="64" t="str">
        <f t="shared" si="76"/>
        <v/>
      </c>
      <c r="C857" s="64" t="str">
        <f t="shared" si="76"/>
        <v/>
      </c>
      <c r="D857" s="25"/>
      <c r="E857" s="25"/>
      <c r="F857" s="25"/>
      <c r="G857" s="31"/>
      <c r="H857" s="31"/>
      <c r="I857" s="31"/>
      <c r="J857" s="31"/>
      <c r="K857" s="119" t="str">
        <f t="shared" si="74"/>
        <v/>
      </c>
    </row>
    <row r="858" spans="1:11" x14ac:dyDescent="0.25">
      <c r="A858" s="16">
        <v>172</v>
      </c>
      <c r="B858" s="64" t="str">
        <f t="shared" si="76"/>
        <v/>
      </c>
      <c r="C858" s="64" t="str">
        <f t="shared" si="76"/>
        <v/>
      </c>
      <c r="D858" s="25"/>
      <c r="E858" s="25"/>
      <c r="F858" s="25"/>
      <c r="G858" s="31"/>
      <c r="H858" s="31"/>
      <c r="I858" s="31"/>
      <c r="J858" s="31"/>
      <c r="K858" s="119" t="str">
        <f t="shared" si="74"/>
        <v/>
      </c>
    </row>
    <row r="859" spans="1:11" x14ac:dyDescent="0.25">
      <c r="A859" s="16">
        <v>173</v>
      </c>
      <c r="B859" s="64" t="str">
        <f t="shared" si="76"/>
        <v/>
      </c>
      <c r="C859" s="64" t="str">
        <f t="shared" si="76"/>
        <v/>
      </c>
      <c r="D859" s="25"/>
      <c r="E859" s="25"/>
      <c r="F859" s="25"/>
      <c r="G859" s="31"/>
      <c r="H859" s="31"/>
      <c r="I859" s="31"/>
      <c r="J859" s="31"/>
      <c r="K859" s="119" t="str">
        <f t="shared" si="74"/>
        <v/>
      </c>
    </row>
    <row r="860" spans="1:11" x14ac:dyDescent="0.25">
      <c r="A860" s="16">
        <v>174</v>
      </c>
      <c r="B860" s="64" t="str">
        <f t="shared" si="76"/>
        <v/>
      </c>
      <c r="C860" s="64" t="str">
        <f t="shared" si="76"/>
        <v/>
      </c>
      <c r="D860" s="25"/>
      <c r="E860" s="25"/>
      <c r="F860" s="25"/>
      <c r="G860" s="31"/>
      <c r="H860" s="31"/>
      <c r="I860" s="31"/>
      <c r="J860" s="31"/>
      <c r="K860" s="119" t="str">
        <f t="shared" si="74"/>
        <v/>
      </c>
    </row>
    <row r="861" spans="1:11" x14ac:dyDescent="0.25">
      <c r="A861" s="16">
        <v>175</v>
      </c>
      <c r="B861" s="64" t="str">
        <f t="shared" si="76"/>
        <v/>
      </c>
      <c r="C861" s="64" t="str">
        <f t="shared" si="76"/>
        <v/>
      </c>
      <c r="D861" s="25"/>
      <c r="E861" s="25"/>
      <c r="F861" s="25"/>
      <c r="G861" s="31"/>
      <c r="H861" s="31"/>
      <c r="I861" s="31"/>
      <c r="J861" s="31"/>
      <c r="K861" s="119" t="str">
        <f t="shared" si="74"/>
        <v/>
      </c>
    </row>
    <row r="862" spans="1:11" x14ac:dyDescent="0.25">
      <c r="A862" s="16">
        <v>176</v>
      </c>
      <c r="B862" s="64" t="str">
        <f t="shared" si="76"/>
        <v/>
      </c>
      <c r="C862" s="64" t="str">
        <f t="shared" si="76"/>
        <v/>
      </c>
      <c r="D862" s="25"/>
      <c r="E862" s="25"/>
      <c r="F862" s="25"/>
      <c r="G862" s="31"/>
      <c r="H862" s="31"/>
      <c r="I862" s="31"/>
      <c r="J862" s="31"/>
      <c r="K862" s="119" t="str">
        <f t="shared" si="74"/>
        <v/>
      </c>
    </row>
    <row r="863" spans="1:11" x14ac:dyDescent="0.25">
      <c r="A863" s="16">
        <v>177</v>
      </c>
      <c r="B863" s="64" t="str">
        <f t="shared" si="76"/>
        <v/>
      </c>
      <c r="C863" s="64" t="str">
        <f t="shared" si="76"/>
        <v/>
      </c>
      <c r="D863" s="25"/>
      <c r="E863" s="25"/>
      <c r="F863" s="25"/>
      <c r="G863" s="31"/>
      <c r="H863" s="31"/>
      <c r="I863" s="31"/>
      <c r="J863" s="31"/>
      <c r="K863" s="119" t="str">
        <f t="shared" si="74"/>
        <v/>
      </c>
    </row>
    <row r="864" spans="1:11" x14ac:dyDescent="0.25">
      <c r="A864" s="16">
        <v>178</v>
      </c>
      <c r="B864" s="64" t="str">
        <f t="shared" si="76"/>
        <v/>
      </c>
      <c r="C864" s="64" t="str">
        <f t="shared" si="76"/>
        <v/>
      </c>
      <c r="D864" s="25"/>
      <c r="E864" s="25"/>
      <c r="F864" s="25"/>
      <c r="G864" s="31"/>
      <c r="H864" s="31"/>
      <c r="I864" s="31"/>
      <c r="J864" s="31"/>
      <c r="K864" s="119" t="str">
        <f t="shared" si="74"/>
        <v/>
      </c>
    </row>
    <row r="865" spans="1:11" x14ac:dyDescent="0.25">
      <c r="A865" s="16">
        <v>179</v>
      </c>
      <c r="B865" s="64" t="str">
        <f t="shared" si="76"/>
        <v/>
      </c>
      <c r="C865" s="64" t="str">
        <f t="shared" si="76"/>
        <v/>
      </c>
      <c r="D865" s="25"/>
      <c r="E865" s="25"/>
      <c r="F865" s="25"/>
      <c r="G865" s="25"/>
      <c r="H865" s="25"/>
      <c r="I865" s="25"/>
      <c r="J865" s="25"/>
      <c r="K865" s="119" t="str">
        <f t="shared" si="74"/>
        <v/>
      </c>
    </row>
    <row r="866" spans="1:11" x14ac:dyDescent="0.25">
      <c r="A866" s="16">
        <v>180</v>
      </c>
      <c r="B866" s="64" t="str">
        <f t="shared" si="76"/>
        <v/>
      </c>
      <c r="C866" s="64" t="str">
        <f t="shared" si="76"/>
        <v/>
      </c>
      <c r="D866" s="25"/>
      <c r="E866" s="25"/>
      <c r="F866" s="25"/>
      <c r="G866" s="25"/>
      <c r="H866" s="25"/>
      <c r="I866" s="25"/>
      <c r="J866" s="25"/>
      <c r="K866" s="119" t="str">
        <f t="shared" si="74"/>
        <v/>
      </c>
    </row>
    <row r="867" spans="1:11" x14ac:dyDescent="0.25">
      <c r="A867" s="16">
        <v>181</v>
      </c>
      <c r="B867" s="64" t="str">
        <f t="shared" ref="B867:C886" si="77">+B452</f>
        <v/>
      </c>
      <c r="C867" s="64" t="str">
        <f t="shared" si="77"/>
        <v/>
      </c>
      <c r="D867" s="25"/>
      <c r="E867" s="25"/>
      <c r="F867" s="25"/>
      <c r="G867" s="25"/>
      <c r="H867" s="25"/>
      <c r="I867" s="25"/>
      <c r="J867" s="25"/>
      <c r="K867" s="119" t="str">
        <f t="shared" si="74"/>
        <v/>
      </c>
    </row>
    <row r="868" spans="1:11" x14ac:dyDescent="0.25">
      <c r="A868" s="16">
        <v>182</v>
      </c>
      <c r="B868" s="64" t="str">
        <f t="shared" si="77"/>
        <v/>
      </c>
      <c r="C868" s="64" t="str">
        <f t="shared" si="77"/>
        <v/>
      </c>
      <c r="D868" s="25"/>
      <c r="E868" s="25"/>
      <c r="F868" s="25"/>
      <c r="G868" s="31"/>
      <c r="H868" s="31"/>
      <c r="I868" s="31"/>
      <c r="J868" s="31"/>
      <c r="K868" s="119" t="str">
        <f t="shared" si="74"/>
        <v/>
      </c>
    </row>
    <row r="869" spans="1:11" x14ac:dyDescent="0.25">
      <c r="A869" s="16">
        <v>183</v>
      </c>
      <c r="B869" s="64" t="str">
        <f t="shared" si="77"/>
        <v/>
      </c>
      <c r="C869" s="64" t="str">
        <f t="shared" si="77"/>
        <v/>
      </c>
      <c r="D869" s="25"/>
      <c r="E869" s="25"/>
      <c r="F869" s="25"/>
      <c r="G869" s="31"/>
      <c r="H869" s="31"/>
      <c r="I869" s="31"/>
      <c r="J869" s="31"/>
      <c r="K869" s="119" t="str">
        <f t="shared" si="74"/>
        <v/>
      </c>
    </row>
    <row r="870" spans="1:11" x14ac:dyDescent="0.25">
      <c r="A870" s="16">
        <v>184</v>
      </c>
      <c r="B870" s="64" t="str">
        <f t="shared" si="77"/>
        <v/>
      </c>
      <c r="C870" s="64" t="str">
        <f t="shared" si="77"/>
        <v/>
      </c>
      <c r="D870" s="25"/>
      <c r="E870" s="25"/>
      <c r="F870" s="25"/>
      <c r="G870" s="31"/>
      <c r="H870" s="31"/>
      <c r="I870" s="31"/>
      <c r="J870" s="31"/>
      <c r="K870" s="119" t="str">
        <f t="shared" si="74"/>
        <v/>
      </c>
    </row>
    <row r="871" spans="1:11" x14ac:dyDescent="0.25">
      <c r="A871" s="16">
        <v>185</v>
      </c>
      <c r="B871" s="64" t="str">
        <f t="shared" si="77"/>
        <v/>
      </c>
      <c r="C871" s="64" t="str">
        <f t="shared" si="77"/>
        <v/>
      </c>
      <c r="D871" s="25"/>
      <c r="E871" s="25"/>
      <c r="F871" s="25"/>
      <c r="G871" s="31"/>
      <c r="H871" s="31"/>
      <c r="I871" s="31"/>
      <c r="J871" s="31"/>
      <c r="K871" s="119" t="str">
        <f t="shared" si="74"/>
        <v/>
      </c>
    </row>
    <row r="872" spans="1:11" x14ac:dyDescent="0.25">
      <c r="A872" s="16">
        <v>186</v>
      </c>
      <c r="B872" s="64" t="str">
        <f t="shared" si="77"/>
        <v/>
      </c>
      <c r="C872" s="64" t="str">
        <f t="shared" si="77"/>
        <v/>
      </c>
      <c r="D872" s="25"/>
      <c r="E872" s="25"/>
      <c r="F872" s="25"/>
      <c r="G872" s="31"/>
      <c r="H872" s="31"/>
      <c r="I872" s="31"/>
      <c r="J872" s="31"/>
      <c r="K872" s="119" t="str">
        <f t="shared" si="74"/>
        <v/>
      </c>
    </row>
    <row r="873" spans="1:11" x14ac:dyDescent="0.25">
      <c r="A873" s="16">
        <v>187</v>
      </c>
      <c r="B873" s="64" t="str">
        <f t="shared" si="77"/>
        <v/>
      </c>
      <c r="C873" s="64" t="str">
        <f t="shared" si="77"/>
        <v/>
      </c>
      <c r="D873" s="25"/>
      <c r="E873" s="25"/>
      <c r="F873" s="25"/>
      <c r="G873" s="31"/>
      <c r="H873" s="31"/>
      <c r="I873" s="31"/>
      <c r="J873" s="31"/>
      <c r="K873" s="119" t="str">
        <f t="shared" si="74"/>
        <v/>
      </c>
    </row>
    <row r="874" spans="1:11" x14ac:dyDescent="0.25">
      <c r="A874" s="16">
        <v>188</v>
      </c>
      <c r="B874" s="64" t="str">
        <f t="shared" si="77"/>
        <v/>
      </c>
      <c r="C874" s="64" t="str">
        <f t="shared" si="77"/>
        <v/>
      </c>
      <c r="D874" s="25"/>
      <c r="E874" s="25"/>
      <c r="F874" s="25"/>
      <c r="G874" s="31"/>
      <c r="H874" s="31"/>
      <c r="I874" s="31"/>
      <c r="J874" s="31"/>
      <c r="K874" s="119" t="str">
        <f t="shared" si="74"/>
        <v/>
      </c>
    </row>
    <row r="875" spans="1:11" x14ac:dyDescent="0.25">
      <c r="A875" s="16">
        <v>189</v>
      </c>
      <c r="B875" s="64" t="str">
        <f t="shared" si="77"/>
        <v/>
      </c>
      <c r="C875" s="64" t="str">
        <f t="shared" si="77"/>
        <v/>
      </c>
      <c r="D875" s="25"/>
      <c r="E875" s="25"/>
      <c r="F875" s="25"/>
      <c r="G875" s="31"/>
      <c r="H875" s="31"/>
      <c r="I875" s="31"/>
      <c r="J875" s="31"/>
      <c r="K875" s="119" t="str">
        <f t="shared" si="74"/>
        <v/>
      </c>
    </row>
    <row r="876" spans="1:11" x14ac:dyDescent="0.25">
      <c r="A876" s="16">
        <v>190</v>
      </c>
      <c r="B876" s="64" t="str">
        <f t="shared" si="77"/>
        <v/>
      </c>
      <c r="C876" s="64" t="str">
        <f t="shared" si="77"/>
        <v/>
      </c>
      <c r="D876" s="25"/>
      <c r="E876" s="25"/>
      <c r="F876" s="25"/>
      <c r="G876" s="31"/>
      <c r="H876" s="31"/>
      <c r="I876" s="31"/>
      <c r="J876" s="31"/>
      <c r="K876" s="119" t="str">
        <f t="shared" si="74"/>
        <v/>
      </c>
    </row>
    <row r="877" spans="1:11" x14ac:dyDescent="0.25">
      <c r="A877" s="16">
        <v>191</v>
      </c>
      <c r="B877" s="64" t="str">
        <f t="shared" si="77"/>
        <v/>
      </c>
      <c r="C877" s="64" t="str">
        <f t="shared" si="77"/>
        <v/>
      </c>
      <c r="D877" s="25"/>
      <c r="E877" s="25"/>
      <c r="F877" s="25"/>
      <c r="G877" s="31"/>
      <c r="H877" s="31"/>
      <c r="I877" s="31"/>
      <c r="J877" s="31"/>
      <c r="K877" s="119" t="str">
        <f t="shared" si="74"/>
        <v/>
      </c>
    </row>
    <row r="878" spans="1:11" x14ac:dyDescent="0.25">
      <c r="A878" s="16">
        <v>192</v>
      </c>
      <c r="B878" s="64" t="str">
        <f t="shared" si="77"/>
        <v/>
      </c>
      <c r="C878" s="64" t="str">
        <f t="shared" si="77"/>
        <v/>
      </c>
      <c r="D878" s="25"/>
      <c r="E878" s="25"/>
      <c r="F878" s="25"/>
      <c r="G878" s="31"/>
      <c r="H878" s="31"/>
      <c r="I878" s="31"/>
      <c r="J878" s="31"/>
      <c r="K878" s="119" t="str">
        <f t="shared" si="74"/>
        <v/>
      </c>
    </row>
    <row r="879" spans="1:11" x14ac:dyDescent="0.25">
      <c r="A879" s="16">
        <v>193</v>
      </c>
      <c r="B879" s="64" t="str">
        <f t="shared" si="77"/>
        <v/>
      </c>
      <c r="C879" s="64" t="str">
        <f t="shared" si="77"/>
        <v/>
      </c>
      <c r="D879" s="25"/>
      <c r="E879" s="25"/>
      <c r="F879" s="25"/>
      <c r="G879" s="25"/>
      <c r="H879" s="25"/>
      <c r="I879" s="25"/>
      <c r="J879" s="25"/>
      <c r="K879" s="119" t="str">
        <f t="shared" si="74"/>
        <v/>
      </c>
    </row>
    <row r="880" spans="1:11" x14ac:dyDescent="0.25">
      <c r="A880" s="16">
        <v>194</v>
      </c>
      <c r="B880" s="64" t="str">
        <f t="shared" si="77"/>
        <v/>
      </c>
      <c r="C880" s="64" t="str">
        <f t="shared" si="77"/>
        <v/>
      </c>
      <c r="D880" s="25"/>
      <c r="E880" s="25"/>
      <c r="F880" s="25"/>
      <c r="G880" s="25"/>
      <c r="H880" s="25"/>
      <c r="I880" s="25"/>
      <c r="J880" s="25"/>
      <c r="K880" s="119" t="str">
        <f t="shared" ref="K880:K886" si="78">IF(B880="","",SUM(D880:J880))</f>
        <v/>
      </c>
    </row>
    <row r="881" spans="1:16" x14ac:dyDescent="0.25">
      <c r="A881" s="16">
        <v>195</v>
      </c>
      <c r="B881" s="64" t="str">
        <f t="shared" si="77"/>
        <v/>
      </c>
      <c r="C881" s="64" t="str">
        <f t="shared" si="77"/>
        <v/>
      </c>
      <c r="D881" s="25"/>
      <c r="E881" s="25"/>
      <c r="F881" s="25"/>
      <c r="G881" s="25"/>
      <c r="H881" s="25"/>
      <c r="I881" s="25"/>
      <c r="J881" s="25"/>
      <c r="K881" s="119" t="str">
        <f t="shared" si="78"/>
        <v/>
      </c>
    </row>
    <row r="882" spans="1:16" x14ac:dyDescent="0.25">
      <c r="A882" s="16">
        <v>196</v>
      </c>
      <c r="B882" s="64" t="str">
        <f t="shared" si="77"/>
        <v/>
      </c>
      <c r="C882" s="64" t="str">
        <f t="shared" si="77"/>
        <v/>
      </c>
      <c r="D882" s="25"/>
      <c r="E882" s="25"/>
      <c r="F882" s="25"/>
      <c r="G882" s="31"/>
      <c r="H882" s="31"/>
      <c r="I882" s="31"/>
      <c r="J882" s="31"/>
      <c r="K882" s="119" t="str">
        <f t="shared" si="78"/>
        <v/>
      </c>
    </row>
    <row r="883" spans="1:16" x14ac:dyDescent="0.25">
      <c r="A883" s="16">
        <v>197</v>
      </c>
      <c r="B883" s="64" t="str">
        <f t="shared" si="77"/>
        <v/>
      </c>
      <c r="C883" s="64" t="str">
        <f t="shared" si="77"/>
        <v/>
      </c>
      <c r="D883" s="25"/>
      <c r="E883" s="25"/>
      <c r="F883" s="25"/>
      <c r="G883" s="31"/>
      <c r="H883" s="31"/>
      <c r="I883" s="31"/>
      <c r="J883" s="31"/>
      <c r="K883" s="119" t="str">
        <f t="shared" si="78"/>
        <v/>
      </c>
    </row>
    <row r="884" spans="1:16" x14ac:dyDescent="0.25">
      <c r="A884" s="16">
        <v>198</v>
      </c>
      <c r="B884" s="64" t="str">
        <f t="shared" si="77"/>
        <v/>
      </c>
      <c r="C884" s="64" t="str">
        <f t="shared" si="77"/>
        <v/>
      </c>
      <c r="D884" s="25"/>
      <c r="E884" s="25"/>
      <c r="F884" s="25"/>
      <c r="G884" s="31"/>
      <c r="H884" s="31"/>
      <c r="I884" s="31"/>
      <c r="J884" s="31"/>
      <c r="K884" s="119" t="str">
        <f t="shared" si="78"/>
        <v/>
      </c>
    </row>
    <row r="885" spans="1:16" x14ac:dyDescent="0.25">
      <c r="A885" s="16">
        <v>199</v>
      </c>
      <c r="B885" s="64" t="str">
        <f t="shared" si="77"/>
        <v/>
      </c>
      <c r="C885" s="64" t="str">
        <f t="shared" si="77"/>
        <v/>
      </c>
      <c r="D885" s="25"/>
      <c r="E885" s="25"/>
      <c r="F885" s="25"/>
      <c r="G885" s="31"/>
      <c r="H885" s="31"/>
      <c r="I885" s="31"/>
      <c r="J885" s="31"/>
      <c r="K885" s="119" t="str">
        <f t="shared" si="78"/>
        <v/>
      </c>
    </row>
    <row r="886" spans="1:16" x14ac:dyDescent="0.25">
      <c r="A886" s="16">
        <v>200</v>
      </c>
      <c r="B886" s="64" t="str">
        <f t="shared" si="77"/>
        <v/>
      </c>
      <c r="C886" s="64" t="str">
        <f t="shared" si="77"/>
        <v/>
      </c>
      <c r="D886" s="25"/>
      <c r="E886" s="25"/>
      <c r="F886" s="25"/>
      <c r="G886" s="31"/>
      <c r="H886" s="31"/>
      <c r="I886" s="31"/>
      <c r="J886" s="31"/>
      <c r="K886" s="119" t="str">
        <f t="shared" si="78"/>
        <v/>
      </c>
    </row>
    <row r="888" spans="1:16" s="148" customFormat="1" x14ac:dyDescent="0.25">
      <c r="B888" s="175" t="s">
        <v>73</v>
      </c>
      <c r="C888" s="175"/>
      <c r="D888" s="175"/>
      <c r="E888" s="175"/>
      <c r="F888" s="175"/>
      <c r="G888" s="175"/>
      <c r="H888" s="175"/>
      <c r="I888" s="175"/>
      <c r="J888" s="175"/>
      <c r="K888" s="175"/>
      <c r="L888" s="175"/>
      <c r="M888" s="175"/>
      <c r="N888" s="175"/>
      <c r="O888" s="175"/>
    </row>
    <row r="889" spans="1:16" s="148" customFormat="1" x14ac:dyDescent="0.25">
      <c r="B889" s="115"/>
    </row>
    <row r="890" spans="1:16" x14ac:dyDescent="0.25">
      <c r="D890" s="116"/>
      <c r="E890" s="116"/>
      <c r="F890" s="116"/>
      <c r="G890" s="116"/>
      <c r="H890" s="116"/>
      <c r="I890" s="116"/>
      <c r="J890" s="116"/>
      <c r="K890" s="116"/>
      <c r="L890" s="116"/>
      <c r="M890" s="116"/>
      <c r="N890" s="116"/>
      <c r="O890" s="116"/>
      <c r="P890" s="117"/>
    </row>
    <row r="891" spans="1:16" x14ac:dyDescent="0.25">
      <c r="B891" s="56" t="s">
        <v>69</v>
      </c>
      <c r="C891" s="120" t="s">
        <v>70</v>
      </c>
      <c r="D891" s="113" t="s">
        <v>212</v>
      </c>
      <c r="E891" s="113" t="s">
        <v>213</v>
      </c>
      <c r="F891" s="113" t="s">
        <v>214</v>
      </c>
      <c r="G891" s="113" t="s">
        <v>215</v>
      </c>
      <c r="H891" s="113" t="s">
        <v>216</v>
      </c>
      <c r="I891" s="113" t="s">
        <v>217</v>
      </c>
      <c r="J891" s="113" t="s">
        <v>218</v>
      </c>
      <c r="K891" s="118" t="s">
        <v>39</v>
      </c>
    </row>
    <row r="892" spans="1:16" x14ac:dyDescent="0.25">
      <c r="A892" s="16">
        <v>1</v>
      </c>
      <c r="B892" s="64" t="str">
        <f t="shared" ref="B892:C911" si="79">+B272</f>
        <v/>
      </c>
      <c r="C892" s="64" t="str">
        <f t="shared" si="79"/>
        <v/>
      </c>
      <c r="D892" s="25"/>
      <c r="E892" s="25"/>
      <c r="F892" s="25"/>
      <c r="G892" s="25"/>
      <c r="H892" s="25"/>
      <c r="I892" s="25"/>
      <c r="J892" s="25"/>
      <c r="K892" s="119" t="str">
        <f>IF(B892="","",SUM(D892:J892))</f>
        <v/>
      </c>
    </row>
    <row r="893" spans="1:16" x14ac:dyDescent="0.25">
      <c r="A893" s="16">
        <v>2</v>
      </c>
      <c r="B893" s="64" t="str">
        <f t="shared" si="79"/>
        <v/>
      </c>
      <c r="C893" s="64" t="str">
        <f t="shared" si="79"/>
        <v/>
      </c>
      <c r="D893" s="25"/>
      <c r="E893" s="25"/>
      <c r="F893" s="25"/>
      <c r="G893" s="25"/>
      <c r="H893" s="25"/>
      <c r="I893" s="25"/>
      <c r="J893" s="25"/>
      <c r="K893" s="119" t="str">
        <f t="shared" ref="K893:K956" si="80">IF(B893="","",SUM(D893:J893))</f>
        <v/>
      </c>
    </row>
    <row r="894" spans="1:16" x14ac:dyDescent="0.25">
      <c r="A894" s="16">
        <v>3</v>
      </c>
      <c r="B894" s="64" t="str">
        <f t="shared" si="79"/>
        <v/>
      </c>
      <c r="C894" s="64" t="str">
        <f t="shared" si="79"/>
        <v/>
      </c>
      <c r="D894" s="25"/>
      <c r="E894" s="25"/>
      <c r="F894" s="25"/>
      <c r="G894" s="25"/>
      <c r="H894" s="25"/>
      <c r="I894" s="25"/>
      <c r="J894" s="25"/>
      <c r="K894" s="119" t="str">
        <f t="shared" si="80"/>
        <v/>
      </c>
    </row>
    <row r="895" spans="1:16" x14ac:dyDescent="0.25">
      <c r="A895" s="16">
        <v>4</v>
      </c>
      <c r="B895" s="64" t="str">
        <f t="shared" si="79"/>
        <v/>
      </c>
      <c r="C895" s="64" t="str">
        <f t="shared" si="79"/>
        <v/>
      </c>
      <c r="D895" s="25"/>
      <c r="E895" s="25"/>
      <c r="F895" s="25"/>
      <c r="G895" s="31"/>
      <c r="H895" s="31"/>
      <c r="I895" s="31"/>
      <c r="J895" s="31"/>
      <c r="K895" s="119" t="str">
        <f t="shared" si="80"/>
        <v/>
      </c>
    </row>
    <row r="896" spans="1:16" x14ac:dyDescent="0.25">
      <c r="A896" s="16">
        <v>5</v>
      </c>
      <c r="B896" s="64" t="str">
        <f t="shared" si="79"/>
        <v/>
      </c>
      <c r="C896" s="64" t="str">
        <f t="shared" si="79"/>
        <v/>
      </c>
      <c r="D896" s="25"/>
      <c r="E896" s="25"/>
      <c r="F896" s="25"/>
      <c r="G896" s="31"/>
      <c r="H896" s="31"/>
      <c r="I896" s="31"/>
      <c r="J896" s="31"/>
      <c r="K896" s="119" t="str">
        <f t="shared" si="80"/>
        <v/>
      </c>
    </row>
    <row r="897" spans="1:11" x14ac:dyDescent="0.25">
      <c r="A897" s="16">
        <v>6</v>
      </c>
      <c r="B897" s="64" t="str">
        <f t="shared" si="79"/>
        <v/>
      </c>
      <c r="C897" s="64" t="str">
        <f t="shared" si="79"/>
        <v/>
      </c>
      <c r="D897" s="25"/>
      <c r="E897" s="25"/>
      <c r="F897" s="25"/>
      <c r="G897" s="31"/>
      <c r="H897" s="31"/>
      <c r="I897" s="31"/>
      <c r="J897" s="31"/>
      <c r="K897" s="119" t="str">
        <f t="shared" si="80"/>
        <v/>
      </c>
    </row>
    <row r="898" spans="1:11" x14ac:dyDescent="0.25">
      <c r="A898" s="16">
        <v>7</v>
      </c>
      <c r="B898" s="64" t="str">
        <f t="shared" si="79"/>
        <v/>
      </c>
      <c r="C898" s="64" t="str">
        <f t="shared" si="79"/>
        <v/>
      </c>
      <c r="D898" s="25"/>
      <c r="E898" s="25"/>
      <c r="F898" s="25"/>
      <c r="G898" s="31"/>
      <c r="H898" s="31"/>
      <c r="I898" s="31"/>
      <c r="J898" s="31"/>
      <c r="K898" s="119" t="str">
        <f t="shared" si="80"/>
        <v/>
      </c>
    </row>
    <row r="899" spans="1:11" x14ac:dyDescent="0.25">
      <c r="A899" s="16">
        <v>8</v>
      </c>
      <c r="B899" s="64" t="str">
        <f t="shared" si="79"/>
        <v/>
      </c>
      <c r="C899" s="64" t="str">
        <f t="shared" si="79"/>
        <v/>
      </c>
      <c r="D899" s="25"/>
      <c r="E899" s="25"/>
      <c r="F899" s="25"/>
      <c r="G899" s="31"/>
      <c r="H899" s="31"/>
      <c r="I899" s="31"/>
      <c r="J899" s="31"/>
      <c r="K899" s="119" t="str">
        <f t="shared" si="80"/>
        <v/>
      </c>
    </row>
    <row r="900" spans="1:11" x14ac:dyDescent="0.25">
      <c r="A900" s="16">
        <v>9</v>
      </c>
      <c r="B900" s="64" t="str">
        <f t="shared" si="79"/>
        <v/>
      </c>
      <c r="C900" s="64" t="str">
        <f t="shared" si="79"/>
        <v/>
      </c>
      <c r="D900" s="25"/>
      <c r="E900" s="25"/>
      <c r="F900" s="25"/>
      <c r="G900" s="31"/>
      <c r="H900" s="31"/>
      <c r="I900" s="31"/>
      <c r="J900" s="31"/>
      <c r="K900" s="119" t="str">
        <f t="shared" si="80"/>
        <v/>
      </c>
    </row>
    <row r="901" spans="1:11" x14ac:dyDescent="0.25">
      <c r="A901" s="16">
        <v>10</v>
      </c>
      <c r="B901" s="64" t="str">
        <f t="shared" si="79"/>
        <v/>
      </c>
      <c r="C901" s="64" t="str">
        <f t="shared" si="79"/>
        <v/>
      </c>
      <c r="D901" s="25"/>
      <c r="E901" s="25"/>
      <c r="F901" s="25"/>
      <c r="G901" s="31"/>
      <c r="H901" s="31"/>
      <c r="I901" s="31"/>
      <c r="J901" s="31"/>
      <c r="K901" s="119" t="str">
        <f t="shared" si="80"/>
        <v/>
      </c>
    </row>
    <row r="902" spans="1:11" x14ac:dyDescent="0.25">
      <c r="A902" s="16">
        <v>11</v>
      </c>
      <c r="B902" s="64" t="str">
        <f t="shared" si="79"/>
        <v/>
      </c>
      <c r="C902" s="64" t="str">
        <f t="shared" si="79"/>
        <v/>
      </c>
      <c r="D902" s="25"/>
      <c r="E902" s="25"/>
      <c r="F902" s="25"/>
      <c r="G902" s="31"/>
      <c r="H902" s="31"/>
      <c r="I902" s="31"/>
      <c r="J902" s="31"/>
      <c r="K902" s="119" t="str">
        <f t="shared" si="80"/>
        <v/>
      </c>
    </row>
    <row r="903" spans="1:11" x14ac:dyDescent="0.25">
      <c r="A903" s="16">
        <v>12</v>
      </c>
      <c r="B903" s="64" t="str">
        <f t="shared" si="79"/>
        <v/>
      </c>
      <c r="C903" s="64" t="str">
        <f t="shared" si="79"/>
        <v/>
      </c>
      <c r="D903" s="25"/>
      <c r="E903" s="25"/>
      <c r="F903" s="25"/>
      <c r="G903" s="31"/>
      <c r="H903" s="31"/>
      <c r="I903" s="31"/>
      <c r="J903" s="31"/>
      <c r="K903" s="119" t="str">
        <f t="shared" si="80"/>
        <v/>
      </c>
    </row>
    <row r="904" spans="1:11" x14ac:dyDescent="0.25">
      <c r="A904" s="16">
        <v>13</v>
      </c>
      <c r="B904" s="64" t="str">
        <f t="shared" si="79"/>
        <v/>
      </c>
      <c r="C904" s="64" t="str">
        <f t="shared" si="79"/>
        <v/>
      </c>
      <c r="D904" s="25"/>
      <c r="E904" s="25"/>
      <c r="F904" s="25"/>
      <c r="G904" s="31"/>
      <c r="H904" s="31"/>
      <c r="I904" s="31"/>
      <c r="J904" s="31"/>
      <c r="K904" s="119" t="str">
        <f t="shared" si="80"/>
        <v/>
      </c>
    </row>
    <row r="905" spans="1:11" x14ac:dyDescent="0.25">
      <c r="A905" s="16">
        <v>14</v>
      </c>
      <c r="B905" s="64" t="str">
        <f t="shared" si="79"/>
        <v/>
      </c>
      <c r="C905" s="64" t="str">
        <f t="shared" si="79"/>
        <v/>
      </c>
      <c r="D905" s="25"/>
      <c r="E905" s="25"/>
      <c r="F905" s="25"/>
      <c r="G905" s="31"/>
      <c r="H905" s="31"/>
      <c r="I905" s="31"/>
      <c r="J905" s="31"/>
      <c r="K905" s="119" t="str">
        <f t="shared" si="80"/>
        <v/>
      </c>
    </row>
    <row r="906" spans="1:11" x14ac:dyDescent="0.25">
      <c r="A906" s="16">
        <v>15</v>
      </c>
      <c r="B906" s="64" t="str">
        <f t="shared" si="79"/>
        <v/>
      </c>
      <c r="C906" s="64" t="str">
        <f t="shared" si="79"/>
        <v/>
      </c>
      <c r="D906" s="25"/>
      <c r="E906" s="25"/>
      <c r="F906" s="25"/>
      <c r="G906" s="25"/>
      <c r="H906" s="25"/>
      <c r="I906" s="25"/>
      <c r="J906" s="25"/>
      <c r="K906" s="119" t="str">
        <f t="shared" si="80"/>
        <v/>
      </c>
    </row>
    <row r="907" spans="1:11" x14ac:dyDescent="0.25">
      <c r="A907" s="16">
        <v>16</v>
      </c>
      <c r="B907" s="64" t="str">
        <f t="shared" si="79"/>
        <v/>
      </c>
      <c r="C907" s="64" t="str">
        <f t="shared" si="79"/>
        <v/>
      </c>
      <c r="D907" s="25"/>
      <c r="E907" s="25"/>
      <c r="F907" s="25"/>
      <c r="G907" s="25"/>
      <c r="H907" s="25"/>
      <c r="I907" s="25"/>
      <c r="J907" s="25"/>
      <c r="K907" s="119" t="str">
        <f t="shared" si="80"/>
        <v/>
      </c>
    </row>
    <row r="908" spans="1:11" x14ac:dyDescent="0.25">
      <c r="A908" s="16">
        <v>17</v>
      </c>
      <c r="B908" s="64" t="str">
        <f t="shared" si="79"/>
        <v/>
      </c>
      <c r="C908" s="64" t="str">
        <f t="shared" si="79"/>
        <v/>
      </c>
      <c r="D908" s="25"/>
      <c r="E908" s="25"/>
      <c r="F908" s="25"/>
      <c r="G908" s="25"/>
      <c r="H908" s="25"/>
      <c r="I908" s="25"/>
      <c r="J908" s="25"/>
      <c r="K908" s="119" t="str">
        <f t="shared" si="80"/>
        <v/>
      </c>
    </row>
    <row r="909" spans="1:11" x14ac:dyDescent="0.25">
      <c r="A909" s="16">
        <v>18</v>
      </c>
      <c r="B909" s="64" t="str">
        <f t="shared" si="79"/>
        <v/>
      </c>
      <c r="C909" s="64" t="str">
        <f t="shared" si="79"/>
        <v/>
      </c>
      <c r="D909" s="25"/>
      <c r="E909" s="25"/>
      <c r="F909" s="25"/>
      <c r="G909" s="31"/>
      <c r="H909" s="31"/>
      <c r="I909" s="31"/>
      <c r="J909" s="31"/>
      <c r="K909" s="119" t="str">
        <f t="shared" si="80"/>
        <v/>
      </c>
    </row>
    <row r="910" spans="1:11" x14ac:dyDescent="0.25">
      <c r="A910" s="16">
        <v>19</v>
      </c>
      <c r="B910" s="64" t="str">
        <f t="shared" si="79"/>
        <v/>
      </c>
      <c r="C910" s="64" t="str">
        <f t="shared" si="79"/>
        <v/>
      </c>
      <c r="D910" s="25"/>
      <c r="E910" s="25"/>
      <c r="F910" s="25"/>
      <c r="G910" s="31"/>
      <c r="H910" s="31"/>
      <c r="I910" s="31"/>
      <c r="J910" s="31"/>
      <c r="K910" s="119" t="str">
        <f t="shared" si="80"/>
        <v/>
      </c>
    </row>
    <row r="911" spans="1:11" x14ac:dyDescent="0.25">
      <c r="A911" s="16">
        <v>20</v>
      </c>
      <c r="B911" s="64" t="str">
        <f t="shared" si="79"/>
        <v/>
      </c>
      <c r="C911" s="64" t="str">
        <f t="shared" si="79"/>
        <v/>
      </c>
      <c r="D911" s="25"/>
      <c r="E911" s="25"/>
      <c r="F911" s="25"/>
      <c r="G911" s="31"/>
      <c r="H911" s="31"/>
      <c r="I911" s="31"/>
      <c r="J911" s="31"/>
      <c r="K911" s="119" t="str">
        <f t="shared" si="80"/>
        <v/>
      </c>
    </row>
    <row r="912" spans="1:11" x14ac:dyDescent="0.25">
      <c r="A912" s="16">
        <v>21</v>
      </c>
      <c r="B912" s="64" t="str">
        <f t="shared" ref="B912:C931" si="81">+B292</f>
        <v/>
      </c>
      <c r="C912" s="64" t="str">
        <f t="shared" si="81"/>
        <v/>
      </c>
      <c r="D912" s="25"/>
      <c r="E912" s="25"/>
      <c r="F912" s="25"/>
      <c r="G912" s="31"/>
      <c r="H912" s="31"/>
      <c r="I912" s="31"/>
      <c r="J912" s="31"/>
      <c r="K912" s="119" t="str">
        <f t="shared" si="80"/>
        <v/>
      </c>
    </row>
    <row r="913" spans="1:11" x14ac:dyDescent="0.25">
      <c r="A913" s="16">
        <v>22</v>
      </c>
      <c r="B913" s="64" t="str">
        <f t="shared" si="81"/>
        <v/>
      </c>
      <c r="C913" s="64" t="str">
        <f t="shared" si="81"/>
        <v/>
      </c>
      <c r="D913" s="25"/>
      <c r="E913" s="25"/>
      <c r="F913" s="25"/>
      <c r="G913" s="31"/>
      <c r="H913" s="31"/>
      <c r="I913" s="31"/>
      <c r="J913" s="31"/>
      <c r="K913" s="119" t="str">
        <f t="shared" si="80"/>
        <v/>
      </c>
    </row>
    <row r="914" spans="1:11" x14ac:dyDescent="0.25">
      <c r="A914" s="16">
        <v>23</v>
      </c>
      <c r="B914" s="64" t="str">
        <f t="shared" si="81"/>
        <v/>
      </c>
      <c r="C914" s="64" t="str">
        <f t="shared" si="81"/>
        <v/>
      </c>
      <c r="D914" s="25"/>
      <c r="E914" s="25"/>
      <c r="F914" s="25"/>
      <c r="G914" s="31"/>
      <c r="H914" s="31"/>
      <c r="I914" s="31"/>
      <c r="J914" s="31"/>
      <c r="K914" s="119" t="str">
        <f t="shared" si="80"/>
        <v/>
      </c>
    </row>
    <row r="915" spans="1:11" x14ac:dyDescent="0.25">
      <c r="A915" s="16">
        <v>24</v>
      </c>
      <c r="B915" s="64" t="str">
        <f t="shared" si="81"/>
        <v/>
      </c>
      <c r="C915" s="64" t="str">
        <f t="shared" si="81"/>
        <v/>
      </c>
      <c r="D915" s="25"/>
      <c r="E915" s="25"/>
      <c r="F915" s="25"/>
      <c r="G915" s="31"/>
      <c r="H915" s="31"/>
      <c r="I915" s="31"/>
      <c r="J915" s="31"/>
      <c r="K915" s="119" t="str">
        <f t="shared" si="80"/>
        <v/>
      </c>
    </row>
    <row r="916" spans="1:11" x14ac:dyDescent="0.25">
      <c r="A916" s="16">
        <v>25</v>
      </c>
      <c r="B916" s="64" t="str">
        <f t="shared" si="81"/>
        <v/>
      </c>
      <c r="C916" s="64" t="str">
        <f t="shared" si="81"/>
        <v/>
      </c>
      <c r="D916" s="25"/>
      <c r="E916" s="25"/>
      <c r="F916" s="25"/>
      <c r="G916" s="31"/>
      <c r="H916" s="31"/>
      <c r="I916" s="31"/>
      <c r="J916" s="31"/>
      <c r="K916" s="119" t="str">
        <f t="shared" si="80"/>
        <v/>
      </c>
    </row>
    <row r="917" spans="1:11" x14ac:dyDescent="0.25">
      <c r="A917" s="16">
        <v>26</v>
      </c>
      <c r="B917" s="64" t="str">
        <f t="shared" si="81"/>
        <v/>
      </c>
      <c r="C917" s="64" t="str">
        <f t="shared" si="81"/>
        <v/>
      </c>
      <c r="D917" s="25"/>
      <c r="E917" s="25"/>
      <c r="F917" s="25"/>
      <c r="G917" s="31"/>
      <c r="H917" s="31"/>
      <c r="I917" s="31"/>
      <c r="J917" s="31"/>
      <c r="K917" s="119" t="str">
        <f t="shared" si="80"/>
        <v/>
      </c>
    </row>
    <row r="918" spans="1:11" x14ac:dyDescent="0.25">
      <c r="A918" s="16">
        <v>27</v>
      </c>
      <c r="B918" s="64" t="str">
        <f t="shared" si="81"/>
        <v/>
      </c>
      <c r="C918" s="64" t="str">
        <f t="shared" si="81"/>
        <v/>
      </c>
      <c r="D918" s="25"/>
      <c r="E918" s="25"/>
      <c r="F918" s="25"/>
      <c r="G918" s="31"/>
      <c r="H918" s="31"/>
      <c r="I918" s="31"/>
      <c r="J918" s="31"/>
      <c r="K918" s="119" t="str">
        <f t="shared" si="80"/>
        <v/>
      </c>
    </row>
    <row r="919" spans="1:11" x14ac:dyDescent="0.25">
      <c r="A919" s="16">
        <v>28</v>
      </c>
      <c r="B919" s="64" t="str">
        <f t="shared" si="81"/>
        <v/>
      </c>
      <c r="C919" s="64" t="str">
        <f t="shared" si="81"/>
        <v/>
      </c>
      <c r="D919" s="25"/>
      <c r="E919" s="25"/>
      <c r="F919" s="25"/>
      <c r="G919" s="31"/>
      <c r="H919" s="31"/>
      <c r="I919" s="31"/>
      <c r="J919" s="31"/>
      <c r="K919" s="119" t="str">
        <f t="shared" si="80"/>
        <v/>
      </c>
    </row>
    <row r="920" spans="1:11" x14ac:dyDescent="0.25">
      <c r="A920" s="16">
        <v>29</v>
      </c>
      <c r="B920" s="64" t="str">
        <f t="shared" si="81"/>
        <v/>
      </c>
      <c r="C920" s="64" t="str">
        <f t="shared" si="81"/>
        <v/>
      </c>
      <c r="D920" s="25"/>
      <c r="E920" s="25"/>
      <c r="F920" s="25"/>
      <c r="G920" s="25"/>
      <c r="H920" s="25"/>
      <c r="I920" s="25"/>
      <c r="J920" s="25"/>
      <c r="K920" s="119" t="str">
        <f t="shared" si="80"/>
        <v/>
      </c>
    </row>
    <row r="921" spans="1:11" x14ac:dyDescent="0.25">
      <c r="A921" s="16">
        <v>30</v>
      </c>
      <c r="B921" s="64" t="str">
        <f t="shared" si="81"/>
        <v/>
      </c>
      <c r="C921" s="64" t="str">
        <f t="shared" si="81"/>
        <v/>
      </c>
      <c r="D921" s="25"/>
      <c r="E921" s="25"/>
      <c r="F921" s="25"/>
      <c r="G921" s="25"/>
      <c r="H921" s="25"/>
      <c r="I921" s="25"/>
      <c r="J921" s="25"/>
      <c r="K921" s="119" t="str">
        <f t="shared" si="80"/>
        <v/>
      </c>
    </row>
    <row r="922" spans="1:11" x14ac:dyDescent="0.25">
      <c r="A922" s="16">
        <v>31</v>
      </c>
      <c r="B922" s="64" t="str">
        <f t="shared" si="81"/>
        <v/>
      </c>
      <c r="C922" s="64" t="str">
        <f t="shared" si="81"/>
        <v/>
      </c>
      <c r="D922" s="25"/>
      <c r="E922" s="25"/>
      <c r="F922" s="25"/>
      <c r="G922" s="25"/>
      <c r="H922" s="25"/>
      <c r="I922" s="25"/>
      <c r="J922" s="25"/>
      <c r="K922" s="119" t="str">
        <f t="shared" si="80"/>
        <v/>
      </c>
    </row>
    <row r="923" spans="1:11" x14ac:dyDescent="0.25">
      <c r="A923" s="16">
        <v>32</v>
      </c>
      <c r="B923" s="64" t="str">
        <f t="shared" si="81"/>
        <v/>
      </c>
      <c r="C923" s="64" t="str">
        <f t="shared" si="81"/>
        <v/>
      </c>
      <c r="D923" s="25"/>
      <c r="E923" s="25"/>
      <c r="F923" s="25"/>
      <c r="G923" s="31"/>
      <c r="H923" s="31"/>
      <c r="I923" s="31"/>
      <c r="J923" s="31"/>
      <c r="K923" s="119" t="str">
        <f t="shared" si="80"/>
        <v/>
      </c>
    </row>
    <row r="924" spans="1:11" x14ac:dyDescent="0.25">
      <c r="A924" s="16">
        <v>33</v>
      </c>
      <c r="B924" s="64" t="str">
        <f t="shared" si="81"/>
        <v/>
      </c>
      <c r="C924" s="64" t="str">
        <f t="shared" si="81"/>
        <v/>
      </c>
      <c r="D924" s="25"/>
      <c r="E924" s="25"/>
      <c r="F924" s="25"/>
      <c r="G924" s="31"/>
      <c r="H924" s="31"/>
      <c r="I924" s="31"/>
      <c r="J924" s="31"/>
      <c r="K924" s="119" t="str">
        <f t="shared" si="80"/>
        <v/>
      </c>
    </row>
    <row r="925" spans="1:11" x14ac:dyDescent="0.25">
      <c r="A925" s="16">
        <v>34</v>
      </c>
      <c r="B925" s="64" t="str">
        <f t="shared" si="81"/>
        <v/>
      </c>
      <c r="C925" s="64" t="str">
        <f t="shared" si="81"/>
        <v/>
      </c>
      <c r="D925" s="25"/>
      <c r="E925" s="25"/>
      <c r="F925" s="25"/>
      <c r="G925" s="31"/>
      <c r="H925" s="31"/>
      <c r="I925" s="31"/>
      <c r="J925" s="31"/>
      <c r="K925" s="119" t="str">
        <f t="shared" si="80"/>
        <v/>
      </c>
    </row>
    <row r="926" spans="1:11" x14ac:dyDescent="0.25">
      <c r="A926" s="16">
        <v>35</v>
      </c>
      <c r="B926" s="64" t="str">
        <f t="shared" si="81"/>
        <v/>
      </c>
      <c r="C926" s="64" t="str">
        <f t="shared" si="81"/>
        <v/>
      </c>
      <c r="D926" s="25"/>
      <c r="E926" s="25"/>
      <c r="F926" s="25"/>
      <c r="G926" s="31"/>
      <c r="H926" s="31"/>
      <c r="I926" s="31"/>
      <c r="J926" s="31"/>
      <c r="K926" s="119" t="str">
        <f t="shared" si="80"/>
        <v/>
      </c>
    </row>
    <row r="927" spans="1:11" x14ac:dyDescent="0.25">
      <c r="A927" s="16">
        <v>36</v>
      </c>
      <c r="B927" s="64" t="str">
        <f t="shared" si="81"/>
        <v/>
      </c>
      <c r="C927" s="64" t="str">
        <f t="shared" si="81"/>
        <v/>
      </c>
      <c r="D927" s="25"/>
      <c r="E927" s="25"/>
      <c r="F927" s="25"/>
      <c r="G927" s="31"/>
      <c r="H927" s="31"/>
      <c r="I927" s="31"/>
      <c r="J927" s="31"/>
      <c r="K927" s="119" t="str">
        <f t="shared" si="80"/>
        <v/>
      </c>
    </row>
    <row r="928" spans="1:11" x14ac:dyDescent="0.25">
      <c r="A928" s="16">
        <v>37</v>
      </c>
      <c r="B928" s="64" t="str">
        <f t="shared" si="81"/>
        <v/>
      </c>
      <c r="C928" s="64" t="str">
        <f t="shared" si="81"/>
        <v/>
      </c>
      <c r="D928" s="25"/>
      <c r="E928" s="25"/>
      <c r="F928" s="25"/>
      <c r="G928" s="31"/>
      <c r="H928" s="31"/>
      <c r="I928" s="31"/>
      <c r="J928" s="31"/>
      <c r="K928" s="119" t="str">
        <f t="shared" si="80"/>
        <v/>
      </c>
    </row>
    <row r="929" spans="1:11" x14ac:dyDescent="0.25">
      <c r="A929" s="16">
        <v>38</v>
      </c>
      <c r="B929" s="64" t="str">
        <f t="shared" si="81"/>
        <v/>
      </c>
      <c r="C929" s="64" t="str">
        <f t="shared" si="81"/>
        <v/>
      </c>
      <c r="D929" s="25"/>
      <c r="E929" s="25"/>
      <c r="F929" s="25"/>
      <c r="G929" s="31"/>
      <c r="H929" s="31"/>
      <c r="I929" s="31"/>
      <c r="J929" s="31"/>
      <c r="K929" s="119" t="str">
        <f t="shared" si="80"/>
        <v/>
      </c>
    </row>
    <row r="930" spans="1:11" x14ac:dyDescent="0.25">
      <c r="A930" s="16">
        <v>39</v>
      </c>
      <c r="B930" s="64" t="str">
        <f t="shared" si="81"/>
        <v/>
      </c>
      <c r="C930" s="64" t="str">
        <f t="shared" si="81"/>
        <v/>
      </c>
      <c r="D930" s="25"/>
      <c r="E930" s="25"/>
      <c r="F930" s="25"/>
      <c r="G930" s="31"/>
      <c r="H930" s="31"/>
      <c r="I930" s="31"/>
      <c r="J930" s="31"/>
      <c r="K930" s="119" t="str">
        <f t="shared" si="80"/>
        <v/>
      </c>
    </row>
    <row r="931" spans="1:11" x14ac:dyDescent="0.25">
      <c r="A931" s="16">
        <v>40</v>
      </c>
      <c r="B931" s="64" t="str">
        <f t="shared" si="81"/>
        <v/>
      </c>
      <c r="C931" s="64" t="str">
        <f t="shared" si="81"/>
        <v/>
      </c>
      <c r="D931" s="25"/>
      <c r="E931" s="25"/>
      <c r="F931" s="25"/>
      <c r="G931" s="31"/>
      <c r="H931" s="31"/>
      <c r="I931" s="31"/>
      <c r="J931" s="31"/>
      <c r="K931" s="119" t="str">
        <f t="shared" si="80"/>
        <v/>
      </c>
    </row>
    <row r="932" spans="1:11" x14ac:dyDescent="0.25">
      <c r="A932" s="16">
        <v>41</v>
      </c>
      <c r="B932" s="64" t="str">
        <f t="shared" ref="B932:C951" si="82">+B312</f>
        <v/>
      </c>
      <c r="C932" s="64" t="str">
        <f t="shared" si="82"/>
        <v/>
      </c>
      <c r="D932" s="25"/>
      <c r="E932" s="25"/>
      <c r="F932" s="25"/>
      <c r="G932" s="31"/>
      <c r="H932" s="31"/>
      <c r="I932" s="31"/>
      <c r="J932" s="31"/>
      <c r="K932" s="119" t="str">
        <f t="shared" si="80"/>
        <v/>
      </c>
    </row>
    <row r="933" spans="1:11" x14ac:dyDescent="0.25">
      <c r="A933" s="16">
        <v>42</v>
      </c>
      <c r="B933" s="64" t="str">
        <f t="shared" si="82"/>
        <v/>
      </c>
      <c r="C933" s="64" t="str">
        <f t="shared" si="82"/>
        <v/>
      </c>
      <c r="D933" s="25"/>
      <c r="E933" s="25"/>
      <c r="F933" s="25"/>
      <c r="G933" s="31"/>
      <c r="H933" s="31"/>
      <c r="I933" s="31"/>
      <c r="J933" s="31"/>
      <c r="K933" s="119" t="str">
        <f t="shared" si="80"/>
        <v/>
      </c>
    </row>
    <row r="934" spans="1:11" x14ac:dyDescent="0.25">
      <c r="A934" s="16">
        <v>43</v>
      </c>
      <c r="B934" s="64" t="str">
        <f t="shared" si="82"/>
        <v/>
      </c>
      <c r="C934" s="64" t="str">
        <f t="shared" si="82"/>
        <v/>
      </c>
      <c r="D934" s="25"/>
      <c r="E934" s="25"/>
      <c r="F934" s="25"/>
      <c r="G934" s="25"/>
      <c r="H934" s="25"/>
      <c r="I934" s="25"/>
      <c r="J934" s="25"/>
      <c r="K934" s="119" t="str">
        <f t="shared" si="80"/>
        <v/>
      </c>
    </row>
    <row r="935" spans="1:11" x14ac:dyDescent="0.25">
      <c r="A935" s="16">
        <v>44</v>
      </c>
      <c r="B935" s="64" t="str">
        <f t="shared" si="82"/>
        <v/>
      </c>
      <c r="C935" s="64" t="str">
        <f t="shared" si="82"/>
        <v/>
      </c>
      <c r="D935" s="25"/>
      <c r="E935" s="25"/>
      <c r="F935" s="25"/>
      <c r="G935" s="25"/>
      <c r="H935" s="25"/>
      <c r="I935" s="25"/>
      <c r="J935" s="25"/>
      <c r="K935" s="119" t="str">
        <f t="shared" si="80"/>
        <v/>
      </c>
    </row>
    <row r="936" spans="1:11" x14ac:dyDescent="0.25">
      <c r="A936" s="16">
        <v>45</v>
      </c>
      <c r="B936" s="64" t="str">
        <f t="shared" si="82"/>
        <v/>
      </c>
      <c r="C936" s="64" t="str">
        <f t="shared" si="82"/>
        <v/>
      </c>
      <c r="D936" s="25"/>
      <c r="E936" s="25"/>
      <c r="F936" s="25"/>
      <c r="G936" s="25"/>
      <c r="H936" s="25"/>
      <c r="I936" s="25"/>
      <c r="J936" s="25"/>
      <c r="K936" s="119" t="str">
        <f t="shared" si="80"/>
        <v/>
      </c>
    </row>
    <row r="937" spans="1:11" x14ac:dyDescent="0.25">
      <c r="A937" s="16">
        <v>46</v>
      </c>
      <c r="B937" s="64" t="str">
        <f t="shared" si="82"/>
        <v/>
      </c>
      <c r="C937" s="64" t="str">
        <f t="shared" si="82"/>
        <v/>
      </c>
      <c r="D937" s="25"/>
      <c r="E937" s="25"/>
      <c r="F937" s="25"/>
      <c r="G937" s="31"/>
      <c r="H937" s="31"/>
      <c r="I937" s="31"/>
      <c r="J937" s="31"/>
      <c r="K937" s="119" t="str">
        <f t="shared" si="80"/>
        <v/>
      </c>
    </row>
    <row r="938" spans="1:11" x14ac:dyDescent="0.25">
      <c r="A938" s="16">
        <v>47</v>
      </c>
      <c r="B938" s="64" t="str">
        <f t="shared" si="82"/>
        <v/>
      </c>
      <c r="C938" s="64" t="str">
        <f t="shared" si="82"/>
        <v/>
      </c>
      <c r="D938" s="25"/>
      <c r="E938" s="25"/>
      <c r="F938" s="25"/>
      <c r="G938" s="31"/>
      <c r="H938" s="31"/>
      <c r="I938" s="31"/>
      <c r="J938" s="31"/>
      <c r="K938" s="119" t="str">
        <f t="shared" si="80"/>
        <v/>
      </c>
    </row>
    <row r="939" spans="1:11" x14ac:dyDescent="0.25">
      <c r="A939" s="16">
        <v>48</v>
      </c>
      <c r="B939" s="64" t="str">
        <f t="shared" si="82"/>
        <v/>
      </c>
      <c r="C939" s="64" t="str">
        <f t="shared" si="82"/>
        <v/>
      </c>
      <c r="D939" s="25"/>
      <c r="E939" s="25"/>
      <c r="F939" s="25"/>
      <c r="G939" s="31"/>
      <c r="H939" s="31"/>
      <c r="I939" s="31"/>
      <c r="J939" s="31"/>
      <c r="K939" s="119" t="str">
        <f t="shared" si="80"/>
        <v/>
      </c>
    </row>
    <row r="940" spans="1:11" x14ac:dyDescent="0.25">
      <c r="A940" s="16">
        <v>49</v>
      </c>
      <c r="B940" s="64" t="str">
        <f t="shared" si="82"/>
        <v/>
      </c>
      <c r="C940" s="64" t="str">
        <f t="shared" si="82"/>
        <v/>
      </c>
      <c r="D940" s="25"/>
      <c r="E940" s="25"/>
      <c r="F940" s="25"/>
      <c r="G940" s="31"/>
      <c r="H940" s="31"/>
      <c r="I940" s="31"/>
      <c r="J940" s="31"/>
      <c r="K940" s="119" t="str">
        <f t="shared" si="80"/>
        <v/>
      </c>
    </row>
    <row r="941" spans="1:11" x14ac:dyDescent="0.25">
      <c r="A941" s="16">
        <v>50</v>
      </c>
      <c r="B941" s="64" t="str">
        <f t="shared" si="82"/>
        <v/>
      </c>
      <c r="C941" s="64" t="str">
        <f t="shared" si="82"/>
        <v/>
      </c>
      <c r="D941" s="25"/>
      <c r="E941" s="25"/>
      <c r="F941" s="25"/>
      <c r="G941" s="31"/>
      <c r="H941" s="31"/>
      <c r="I941" s="31"/>
      <c r="J941" s="31"/>
      <c r="K941" s="119" t="str">
        <f t="shared" si="80"/>
        <v/>
      </c>
    </row>
    <row r="942" spans="1:11" x14ac:dyDescent="0.25">
      <c r="A942" s="16">
        <v>51</v>
      </c>
      <c r="B942" s="64" t="str">
        <f t="shared" si="82"/>
        <v/>
      </c>
      <c r="C942" s="64" t="str">
        <f t="shared" si="82"/>
        <v/>
      </c>
      <c r="D942" s="25"/>
      <c r="E942" s="25"/>
      <c r="F942" s="25"/>
      <c r="G942" s="31"/>
      <c r="H942" s="31"/>
      <c r="I942" s="31"/>
      <c r="J942" s="31"/>
      <c r="K942" s="119" t="str">
        <f t="shared" si="80"/>
        <v/>
      </c>
    </row>
    <row r="943" spans="1:11" x14ac:dyDescent="0.25">
      <c r="A943" s="16">
        <v>52</v>
      </c>
      <c r="B943" s="64" t="str">
        <f t="shared" si="82"/>
        <v/>
      </c>
      <c r="C943" s="64" t="str">
        <f t="shared" si="82"/>
        <v/>
      </c>
      <c r="D943" s="25"/>
      <c r="E943" s="25"/>
      <c r="F943" s="25"/>
      <c r="G943" s="31"/>
      <c r="H943" s="31"/>
      <c r="I943" s="31"/>
      <c r="J943" s="31"/>
      <c r="K943" s="119" t="str">
        <f t="shared" si="80"/>
        <v/>
      </c>
    </row>
    <row r="944" spans="1:11" x14ac:dyDescent="0.25">
      <c r="A944" s="16">
        <v>53</v>
      </c>
      <c r="B944" s="64" t="str">
        <f t="shared" si="82"/>
        <v/>
      </c>
      <c r="C944" s="64" t="str">
        <f t="shared" si="82"/>
        <v/>
      </c>
      <c r="D944" s="25"/>
      <c r="E944" s="25"/>
      <c r="F944" s="25"/>
      <c r="G944" s="31"/>
      <c r="H944" s="31"/>
      <c r="I944" s="31"/>
      <c r="J944" s="31"/>
      <c r="K944" s="119" t="str">
        <f t="shared" si="80"/>
        <v/>
      </c>
    </row>
    <row r="945" spans="1:11" x14ac:dyDescent="0.25">
      <c r="A945" s="16">
        <v>54</v>
      </c>
      <c r="B945" s="64" t="str">
        <f t="shared" si="82"/>
        <v/>
      </c>
      <c r="C945" s="64" t="str">
        <f t="shared" si="82"/>
        <v/>
      </c>
      <c r="D945" s="25"/>
      <c r="E945" s="25"/>
      <c r="F945" s="25"/>
      <c r="G945" s="31"/>
      <c r="H945" s="31"/>
      <c r="I945" s="31"/>
      <c r="J945" s="31"/>
      <c r="K945" s="119" t="str">
        <f t="shared" si="80"/>
        <v/>
      </c>
    </row>
    <row r="946" spans="1:11" x14ac:dyDescent="0.25">
      <c r="A946" s="16">
        <v>55</v>
      </c>
      <c r="B946" s="64" t="str">
        <f t="shared" si="82"/>
        <v/>
      </c>
      <c r="C946" s="64" t="str">
        <f t="shared" si="82"/>
        <v/>
      </c>
      <c r="D946" s="25"/>
      <c r="E946" s="25"/>
      <c r="F946" s="25"/>
      <c r="G946" s="31"/>
      <c r="H946" s="31"/>
      <c r="I946" s="31"/>
      <c r="J946" s="31"/>
      <c r="K946" s="119" t="str">
        <f t="shared" si="80"/>
        <v/>
      </c>
    </row>
    <row r="947" spans="1:11" x14ac:dyDescent="0.25">
      <c r="A947" s="16">
        <v>56</v>
      </c>
      <c r="B947" s="64" t="str">
        <f t="shared" si="82"/>
        <v/>
      </c>
      <c r="C947" s="64" t="str">
        <f t="shared" si="82"/>
        <v/>
      </c>
      <c r="D947" s="25"/>
      <c r="E947" s="25"/>
      <c r="F947" s="25"/>
      <c r="G947" s="31"/>
      <c r="H947" s="31"/>
      <c r="I947" s="31"/>
      <c r="J947" s="31"/>
      <c r="K947" s="119" t="str">
        <f t="shared" si="80"/>
        <v/>
      </c>
    </row>
    <row r="948" spans="1:11" x14ac:dyDescent="0.25">
      <c r="A948" s="16">
        <v>57</v>
      </c>
      <c r="B948" s="64" t="str">
        <f t="shared" si="82"/>
        <v/>
      </c>
      <c r="C948" s="64" t="str">
        <f t="shared" si="82"/>
        <v/>
      </c>
      <c r="D948" s="25"/>
      <c r="E948" s="25"/>
      <c r="F948" s="25"/>
      <c r="G948" s="25"/>
      <c r="H948" s="25"/>
      <c r="I948" s="25"/>
      <c r="J948" s="25"/>
      <c r="K948" s="119" t="str">
        <f t="shared" si="80"/>
        <v/>
      </c>
    </row>
    <row r="949" spans="1:11" x14ac:dyDescent="0.25">
      <c r="A949" s="16">
        <v>58</v>
      </c>
      <c r="B949" s="64" t="str">
        <f t="shared" si="82"/>
        <v/>
      </c>
      <c r="C949" s="64" t="str">
        <f t="shared" si="82"/>
        <v/>
      </c>
      <c r="D949" s="25"/>
      <c r="E949" s="25"/>
      <c r="F949" s="25"/>
      <c r="G949" s="25"/>
      <c r="H949" s="25"/>
      <c r="I949" s="25"/>
      <c r="J949" s="25"/>
      <c r="K949" s="119" t="str">
        <f t="shared" si="80"/>
        <v/>
      </c>
    </row>
    <row r="950" spans="1:11" x14ac:dyDescent="0.25">
      <c r="A950" s="16">
        <v>59</v>
      </c>
      <c r="B950" s="64" t="str">
        <f t="shared" si="82"/>
        <v/>
      </c>
      <c r="C950" s="64" t="str">
        <f t="shared" si="82"/>
        <v/>
      </c>
      <c r="D950" s="25"/>
      <c r="E950" s="25"/>
      <c r="F950" s="25"/>
      <c r="G950" s="25"/>
      <c r="H950" s="25"/>
      <c r="I950" s="25"/>
      <c r="J950" s="25"/>
      <c r="K950" s="119" t="str">
        <f t="shared" si="80"/>
        <v/>
      </c>
    </row>
    <row r="951" spans="1:11" x14ac:dyDescent="0.25">
      <c r="A951" s="16">
        <v>60</v>
      </c>
      <c r="B951" s="64" t="str">
        <f t="shared" si="82"/>
        <v/>
      </c>
      <c r="C951" s="64" t="str">
        <f t="shared" si="82"/>
        <v/>
      </c>
      <c r="D951" s="25"/>
      <c r="E951" s="25"/>
      <c r="F951" s="25"/>
      <c r="G951" s="31"/>
      <c r="H951" s="31"/>
      <c r="I951" s="31"/>
      <c r="J951" s="31"/>
      <c r="K951" s="119" t="str">
        <f t="shared" si="80"/>
        <v/>
      </c>
    </row>
    <row r="952" spans="1:11" x14ac:dyDescent="0.25">
      <c r="A952" s="16">
        <v>61</v>
      </c>
      <c r="B952" s="64" t="str">
        <f t="shared" ref="B952:C971" si="83">+B332</f>
        <v/>
      </c>
      <c r="C952" s="64" t="str">
        <f t="shared" si="83"/>
        <v/>
      </c>
      <c r="D952" s="25"/>
      <c r="E952" s="25"/>
      <c r="F952" s="25"/>
      <c r="G952" s="31"/>
      <c r="H952" s="31"/>
      <c r="I952" s="31"/>
      <c r="J952" s="31"/>
      <c r="K952" s="119" t="str">
        <f t="shared" si="80"/>
        <v/>
      </c>
    </row>
    <row r="953" spans="1:11" x14ac:dyDescent="0.25">
      <c r="A953" s="16">
        <v>62</v>
      </c>
      <c r="B953" s="64" t="str">
        <f t="shared" si="83"/>
        <v/>
      </c>
      <c r="C953" s="64" t="str">
        <f t="shared" si="83"/>
        <v/>
      </c>
      <c r="D953" s="25"/>
      <c r="E953" s="25"/>
      <c r="F953" s="25"/>
      <c r="G953" s="31"/>
      <c r="H953" s="31"/>
      <c r="I953" s="31"/>
      <c r="J953" s="31"/>
      <c r="K953" s="119" t="str">
        <f t="shared" si="80"/>
        <v/>
      </c>
    </row>
    <row r="954" spans="1:11" x14ac:dyDescent="0.25">
      <c r="A954" s="16">
        <v>63</v>
      </c>
      <c r="B954" s="64" t="str">
        <f t="shared" si="83"/>
        <v/>
      </c>
      <c r="C954" s="64" t="str">
        <f t="shared" si="83"/>
        <v/>
      </c>
      <c r="D954" s="25"/>
      <c r="E954" s="25"/>
      <c r="F954" s="25"/>
      <c r="G954" s="31"/>
      <c r="H954" s="31"/>
      <c r="I954" s="31"/>
      <c r="J954" s="31"/>
      <c r="K954" s="119" t="str">
        <f t="shared" si="80"/>
        <v/>
      </c>
    </row>
    <row r="955" spans="1:11" x14ac:dyDescent="0.25">
      <c r="A955" s="16">
        <v>64</v>
      </c>
      <c r="B955" s="64" t="str">
        <f t="shared" si="83"/>
        <v/>
      </c>
      <c r="C955" s="64" t="str">
        <f t="shared" si="83"/>
        <v/>
      </c>
      <c r="D955" s="25"/>
      <c r="E955" s="25"/>
      <c r="F955" s="25"/>
      <c r="G955" s="31"/>
      <c r="H955" s="31"/>
      <c r="I955" s="31"/>
      <c r="J955" s="31"/>
      <c r="K955" s="119" t="str">
        <f t="shared" si="80"/>
        <v/>
      </c>
    </row>
    <row r="956" spans="1:11" x14ac:dyDescent="0.25">
      <c r="A956" s="16">
        <v>65</v>
      </c>
      <c r="B956" s="64" t="str">
        <f t="shared" si="83"/>
        <v/>
      </c>
      <c r="C956" s="64" t="str">
        <f t="shared" si="83"/>
        <v/>
      </c>
      <c r="D956" s="25"/>
      <c r="E956" s="25"/>
      <c r="F956" s="25"/>
      <c r="G956" s="31"/>
      <c r="H956" s="31"/>
      <c r="I956" s="31"/>
      <c r="J956" s="31"/>
      <c r="K956" s="119" t="str">
        <f t="shared" si="80"/>
        <v/>
      </c>
    </row>
    <row r="957" spans="1:11" x14ac:dyDescent="0.25">
      <c r="A957" s="16">
        <v>66</v>
      </c>
      <c r="B957" s="64" t="str">
        <f t="shared" si="83"/>
        <v/>
      </c>
      <c r="C957" s="64" t="str">
        <f t="shared" si="83"/>
        <v/>
      </c>
      <c r="D957" s="25"/>
      <c r="E957" s="25"/>
      <c r="F957" s="25"/>
      <c r="G957" s="31"/>
      <c r="H957" s="31"/>
      <c r="I957" s="31"/>
      <c r="J957" s="31"/>
      <c r="K957" s="119" t="str">
        <f t="shared" ref="K957:K1020" si="84">IF(B957="","",SUM(D957:J957))</f>
        <v/>
      </c>
    </row>
    <row r="958" spans="1:11" x14ac:dyDescent="0.25">
      <c r="A958" s="16">
        <v>67</v>
      </c>
      <c r="B958" s="64" t="str">
        <f t="shared" si="83"/>
        <v/>
      </c>
      <c r="C958" s="64" t="str">
        <f t="shared" si="83"/>
        <v/>
      </c>
      <c r="D958" s="25"/>
      <c r="E958" s="25"/>
      <c r="F958" s="25"/>
      <c r="G958" s="31"/>
      <c r="H958" s="31"/>
      <c r="I958" s="31"/>
      <c r="J958" s="31"/>
      <c r="K958" s="119" t="str">
        <f t="shared" si="84"/>
        <v/>
      </c>
    </row>
    <row r="959" spans="1:11" x14ac:dyDescent="0.25">
      <c r="A959" s="16">
        <v>68</v>
      </c>
      <c r="B959" s="64" t="str">
        <f t="shared" si="83"/>
        <v/>
      </c>
      <c r="C959" s="64" t="str">
        <f t="shared" si="83"/>
        <v/>
      </c>
      <c r="D959" s="25"/>
      <c r="E959" s="25"/>
      <c r="F959" s="25"/>
      <c r="G959" s="31"/>
      <c r="H959" s="31"/>
      <c r="I959" s="31"/>
      <c r="J959" s="31"/>
      <c r="K959" s="119" t="str">
        <f t="shared" si="84"/>
        <v/>
      </c>
    </row>
    <row r="960" spans="1:11" x14ac:dyDescent="0.25">
      <c r="A960" s="16">
        <v>69</v>
      </c>
      <c r="B960" s="64" t="str">
        <f t="shared" si="83"/>
        <v/>
      </c>
      <c r="C960" s="64" t="str">
        <f t="shared" si="83"/>
        <v/>
      </c>
      <c r="D960" s="25"/>
      <c r="E960" s="25"/>
      <c r="F960" s="25"/>
      <c r="G960" s="31"/>
      <c r="H960" s="31"/>
      <c r="I960" s="31"/>
      <c r="J960" s="31"/>
      <c r="K960" s="119" t="str">
        <f t="shared" si="84"/>
        <v/>
      </c>
    </row>
    <row r="961" spans="1:11" x14ac:dyDescent="0.25">
      <c r="A961" s="16">
        <v>70</v>
      </c>
      <c r="B961" s="64" t="str">
        <f t="shared" si="83"/>
        <v/>
      </c>
      <c r="C961" s="64" t="str">
        <f t="shared" si="83"/>
        <v/>
      </c>
      <c r="D961" s="25"/>
      <c r="E961" s="25"/>
      <c r="F961" s="25"/>
      <c r="G961" s="31"/>
      <c r="H961" s="31"/>
      <c r="I961" s="31"/>
      <c r="J961" s="31"/>
      <c r="K961" s="119" t="str">
        <f t="shared" si="84"/>
        <v/>
      </c>
    </row>
    <row r="962" spans="1:11" x14ac:dyDescent="0.25">
      <c r="A962" s="16">
        <v>71</v>
      </c>
      <c r="B962" s="64" t="str">
        <f t="shared" si="83"/>
        <v/>
      </c>
      <c r="C962" s="64" t="str">
        <f t="shared" si="83"/>
        <v/>
      </c>
      <c r="D962" s="25"/>
      <c r="E962" s="25"/>
      <c r="F962" s="25"/>
      <c r="G962" s="25"/>
      <c r="H962" s="25"/>
      <c r="I962" s="25"/>
      <c r="J962" s="25"/>
      <c r="K962" s="119" t="str">
        <f t="shared" si="84"/>
        <v/>
      </c>
    </row>
    <row r="963" spans="1:11" x14ac:dyDescent="0.25">
      <c r="A963" s="16">
        <v>72</v>
      </c>
      <c r="B963" s="64" t="str">
        <f t="shared" si="83"/>
        <v/>
      </c>
      <c r="C963" s="64" t="str">
        <f t="shared" si="83"/>
        <v/>
      </c>
      <c r="D963" s="25"/>
      <c r="E963" s="25"/>
      <c r="F963" s="25"/>
      <c r="G963" s="25"/>
      <c r="H963" s="25"/>
      <c r="I963" s="25"/>
      <c r="J963" s="25"/>
      <c r="K963" s="119" t="str">
        <f t="shared" si="84"/>
        <v/>
      </c>
    </row>
    <row r="964" spans="1:11" x14ac:dyDescent="0.25">
      <c r="A964" s="16">
        <v>73</v>
      </c>
      <c r="B964" s="64" t="str">
        <f t="shared" si="83"/>
        <v/>
      </c>
      <c r="C964" s="64" t="str">
        <f t="shared" si="83"/>
        <v/>
      </c>
      <c r="D964" s="25"/>
      <c r="E964" s="25"/>
      <c r="F964" s="25"/>
      <c r="G964" s="25"/>
      <c r="H964" s="25"/>
      <c r="I964" s="25"/>
      <c r="J964" s="25"/>
      <c r="K964" s="119" t="str">
        <f t="shared" si="84"/>
        <v/>
      </c>
    </row>
    <row r="965" spans="1:11" x14ac:dyDescent="0.25">
      <c r="A965" s="16">
        <v>74</v>
      </c>
      <c r="B965" s="64" t="str">
        <f t="shared" si="83"/>
        <v/>
      </c>
      <c r="C965" s="64" t="str">
        <f t="shared" si="83"/>
        <v/>
      </c>
      <c r="D965" s="25"/>
      <c r="E965" s="25"/>
      <c r="F965" s="25"/>
      <c r="G965" s="31"/>
      <c r="H965" s="31"/>
      <c r="I965" s="31"/>
      <c r="J965" s="31"/>
      <c r="K965" s="119" t="str">
        <f t="shared" si="84"/>
        <v/>
      </c>
    </row>
    <row r="966" spans="1:11" x14ac:dyDescent="0.25">
      <c r="A966" s="16">
        <v>75</v>
      </c>
      <c r="B966" s="64" t="str">
        <f t="shared" si="83"/>
        <v/>
      </c>
      <c r="C966" s="64" t="str">
        <f t="shared" si="83"/>
        <v/>
      </c>
      <c r="D966" s="25"/>
      <c r="E966" s="25"/>
      <c r="F966" s="25"/>
      <c r="G966" s="31"/>
      <c r="H966" s="31"/>
      <c r="I966" s="31"/>
      <c r="J966" s="31"/>
      <c r="K966" s="119" t="str">
        <f t="shared" si="84"/>
        <v/>
      </c>
    </row>
    <row r="967" spans="1:11" x14ac:dyDescent="0.25">
      <c r="A967" s="16">
        <v>76</v>
      </c>
      <c r="B967" s="64" t="str">
        <f t="shared" si="83"/>
        <v/>
      </c>
      <c r="C967" s="64" t="str">
        <f t="shared" si="83"/>
        <v/>
      </c>
      <c r="D967" s="25"/>
      <c r="E967" s="25"/>
      <c r="F967" s="25"/>
      <c r="G967" s="31"/>
      <c r="H967" s="31"/>
      <c r="I967" s="31"/>
      <c r="J967" s="31"/>
      <c r="K967" s="119" t="str">
        <f t="shared" si="84"/>
        <v/>
      </c>
    </row>
    <row r="968" spans="1:11" x14ac:dyDescent="0.25">
      <c r="A968" s="16">
        <v>77</v>
      </c>
      <c r="B968" s="64" t="str">
        <f t="shared" si="83"/>
        <v/>
      </c>
      <c r="C968" s="64" t="str">
        <f t="shared" si="83"/>
        <v/>
      </c>
      <c r="D968" s="25"/>
      <c r="E968" s="25"/>
      <c r="F968" s="25"/>
      <c r="G968" s="31"/>
      <c r="H968" s="31"/>
      <c r="I968" s="31"/>
      <c r="J968" s="31"/>
      <c r="K968" s="119" t="str">
        <f t="shared" si="84"/>
        <v/>
      </c>
    </row>
    <row r="969" spans="1:11" x14ac:dyDescent="0.25">
      <c r="A969" s="16">
        <v>78</v>
      </c>
      <c r="B969" s="64" t="str">
        <f t="shared" si="83"/>
        <v/>
      </c>
      <c r="C969" s="64" t="str">
        <f t="shared" si="83"/>
        <v/>
      </c>
      <c r="D969" s="25"/>
      <c r="E969" s="25"/>
      <c r="F969" s="25"/>
      <c r="G969" s="31"/>
      <c r="H969" s="31"/>
      <c r="I969" s="31"/>
      <c r="J969" s="31"/>
      <c r="K969" s="119" t="str">
        <f t="shared" si="84"/>
        <v/>
      </c>
    </row>
    <row r="970" spans="1:11" x14ac:dyDescent="0.25">
      <c r="A970" s="16">
        <v>79</v>
      </c>
      <c r="B970" s="64" t="str">
        <f t="shared" si="83"/>
        <v/>
      </c>
      <c r="C970" s="64" t="str">
        <f t="shared" si="83"/>
        <v/>
      </c>
      <c r="D970" s="25"/>
      <c r="E970" s="25"/>
      <c r="F970" s="25"/>
      <c r="G970" s="31"/>
      <c r="H970" s="31"/>
      <c r="I970" s="31"/>
      <c r="J970" s="31"/>
      <c r="K970" s="119" t="str">
        <f t="shared" si="84"/>
        <v/>
      </c>
    </row>
    <row r="971" spans="1:11" x14ac:dyDescent="0.25">
      <c r="A971" s="16">
        <v>80</v>
      </c>
      <c r="B971" s="64" t="str">
        <f t="shared" si="83"/>
        <v/>
      </c>
      <c r="C971" s="64" t="str">
        <f t="shared" si="83"/>
        <v/>
      </c>
      <c r="D971" s="25"/>
      <c r="E971" s="25"/>
      <c r="F971" s="25"/>
      <c r="G971" s="31"/>
      <c r="H971" s="31"/>
      <c r="I971" s="31"/>
      <c r="J971" s="31"/>
      <c r="K971" s="119" t="str">
        <f t="shared" si="84"/>
        <v/>
      </c>
    </row>
    <row r="972" spans="1:11" x14ac:dyDescent="0.25">
      <c r="A972" s="16">
        <v>81</v>
      </c>
      <c r="B972" s="64" t="str">
        <f t="shared" ref="B972:C991" si="85">+B352</f>
        <v/>
      </c>
      <c r="C972" s="64" t="str">
        <f t="shared" si="85"/>
        <v/>
      </c>
      <c r="D972" s="25"/>
      <c r="E972" s="25"/>
      <c r="F972" s="25"/>
      <c r="G972" s="31"/>
      <c r="H972" s="31"/>
      <c r="I972" s="31"/>
      <c r="J972" s="31"/>
      <c r="K972" s="119" t="str">
        <f t="shared" si="84"/>
        <v/>
      </c>
    </row>
    <row r="973" spans="1:11" x14ac:dyDescent="0.25">
      <c r="A973" s="16">
        <v>82</v>
      </c>
      <c r="B973" s="64" t="str">
        <f t="shared" si="85"/>
        <v/>
      </c>
      <c r="C973" s="64" t="str">
        <f t="shared" si="85"/>
        <v/>
      </c>
      <c r="D973" s="25"/>
      <c r="E973" s="25"/>
      <c r="F973" s="25"/>
      <c r="G973" s="31"/>
      <c r="H973" s="31"/>
      <c r="I973" s="31"/>
      <c r="J973" s="31"/>
      <c r="K973" s="119" t="str">
        <f t="shared" si="84"/>
        <v/>
      </c>
    </row>
    <row r="974" spans="1:11" x14ac:dyDescent="0.25">
      <c r="A974" s="16">
        <v>83</v>
      </c>
      <c r="B974" s="64" t="str">
        <f t="shared" si="85"/>
        <v/>
      </c>
      <c r="C974" s="64" t="str">
        <f t="shared" si="85"/>
        <v/>
      </c>
      <c r="D974" s="25"/>
      <c r="E974" s="25"/>
      <c r="F974" s="25"/>
      <c r="G974" s="31"/>
      <c r="H974" s="31"/>
      <c r="I974" s="31"/>
      <c r="J974" s="31"/>
      <c r="K974" s="119" t="str">
        <f t="shared" si="84"/>
        <v/>
      </c>
    </row>
    <row r="975" spans="1:11" x14ac:dyDescent="0.25">
      <c r="A975" s="16">
        <v>84</v>
      </c>
      <c r="B975" s="64" t="str">
        <f t="shared" si="85"/>
        <v/>
      </c>
      <c r="C975" s="64" t="str">
        <f t="shared" si="85"/>
        <v/>
      </c>
      <c r="D975" s="25"/>
      <c r="E975" s="25"/>
      <c r="F975" s="25"/>
      <c r="G975" s="31"/>
      <c r="H975" s="31"/>
      <c r="I975" s="31"/>
      <c r="J975" s="31"/>
      <c r="K975" s="119" t="str">
        <f t="shared" si="84"/>
        <v/>
      </c>
    </row>
    <row r="976" spans="1:11" x14ac:dyDescent="0.25">
      <c r="A976" s="16">
        <v>85</v>
      </c>
      <c r="B976" s="64" t="str">
        <f t="shared" si="85"/>
        <v/>
      </c>
      <c r="C976" s="64" t="str">
        <f t="shared" si="85"/>
        <v/>
      </c>
      <c r="D976" s="25"/>
      <c r="E976" s="25"/>
      <c r="F976" s="25"/>
      <c r="G976" s="25"/>
      <c r="H976" s="25"/>
      <c r="I976" s="25"/>
      <c r="J976" s="25"/>
      <c r="K976" s="119" t="str">
        <f t="shared" si="84"/>
        <v/>
      </c>
    </row>
    <row r="977" spans="1:11" x14ac:dyDescent="0.25">
      <c r="A977" s="16">
        <v>86</v>
      </c>
      <c r="B977" s="64" t="str">
        <f t="shared" si="85"/>
        <v/>
      </c>
      <c r="C977" s="64" t="str">
        <f t="shared" si="85"/>
        <v/>
      </c>
      <c r="D977" s="25"/>
      <c r="E977" s="25"/>
      <c r="F977" s="25"/>
      <c r="G977" s="25"/>
      <c r="H977" s="25"/>
      <c r="I977" s="25"/>
      <c r="J977" s="25"/>
      <c r="K977" s="119" t="str">
        <f t="shared" si="84"/>
        <v/>
      </c>
    </row>
    <row r="978" spans="1:11" x14ac:dyDescent="0.25">
      <c r="A978" s="16">
        <v>87</v>
      </c>
      <c r="B978" s="64" t="str">
        <f t="shared" si="85"/>
        <v/>
      </c>
      <c r="C978" s="64" t="str">
        <f t="shared" si="85"/>
        <v/>
      </c>
      <c r="D978" s="25"/>
      <c r="E978" s="25"/>
      <c r="F978" s="25"/>
      <c r="G978" s="25"/>
      <c r="H978" s="25"/>
      <c r="I978" s="25"/>
      <c r="J978" s="25"/>
      <c r="K978" s="119" t="str">
        <f t="shared" si="84"/>
        <v/>
      </c>
    </row>
    <row r="979" spans="1:11" x14ac:dyDescent="0.25">
      <c r="A979" s="16">
        <v>88</v>
      </c>
      <c r="B979" s="64" t="str">
        <f t="shared" si="85"/>
        <v/>
      </c>
      <c r="C979" s="64" t="str">
        <f t="shared" si="85"/>
        <v/>
      </c>
      <c r="D979" s="25"/>
      <c r="E979" s="25"/>
      <c r="F979" s="25"/>
      <c r="G979" s="31"/>
      <c r="H979" s="31"/>
      <c r="I979" s="31"/>
      <c r="J979" s="31"/>
      <c r="K979" s="119" t="str">
        <f t="shared" si="84"/>
        <v/>
      </c>
    </row>
    <row r="980" spans="1:11" x14ac:dyDescent="0.25">
      <c r="A980" s="16">
        <v>89</v>
      </c>
      <c r="B980" s="64" t="str">
        <f t="shared" si="85"/>
        <v/>
      </c>
      <c r="C980" s="64" t="str">
        <f t="shared" si="85"/>
        <v/>
      </c>
      <c r="D980" s="25"/>
      <c r="E980" s="25"/>
      <c r="F980" s="25"/>
      <c r="G980" s="31"/>
      <c r="H980" s="31"/>
      <c r="I980" s="31"/>
      <c r="J980" s="31"/>
      <c r="K980" s="119" t="str">
        <f t="shared" si="84"/>
        <v/>
      </c>
    </row>
    <row r="981" spans="1:11" x14ac:dyDescent="0.25">
      <c r="A981" s="16">
        <v>90</v>
      </c>
      <c r="B981" s="64" t="str">
        <f t="shared" si="85"/>
        <v/>
      </c>
      <c r="C981" s="64" t="str">
        <f t="shared" si="85"/>
        <v/>
      </c>
      <c r="D981" s="25"/>
      <c r="E981" s="25"/>
      <c r="F981" s="25"/>
      <c r="G981" s="31"/>
      <c r="H981" s="31"/>
      <c r="I981" s="31"/>
      <c r="J981" s="31"/>
      <c r="K981" s="119" t="str">
        <f t="shared" si="84"/>
        <v/>
      </c>
    </row>
    <row r="982" spans="1:11" x14ac:dyDescent="0.25">
      <c r="A982" s="16">
        <v>91</v>
      </c>
      <c r="B982" s="64" t="str">
        <f t="shared" si="85"/>
        <v/>
      </c>
      <c r="C982" s="64" t="str">
        <f t="shared" si="85"/>
        <v/>
      </c>
      <c r="D982" s="25"/>
      <c r="E982" s="25"/>
      <c r="F982" s="25"/>
      <c r="G982" s="31"/>
      <c r="H982" s="31"/>
      <c r="I982" s="31"/>
      <c r="J982" s="31"/>
      <c r="K982" s="119" t="str">
        <f t="shared" si="84"/>
        <v/>
      </c>
    </row>
    <row r="983" spans="1:11" x14ac:dyDescent="0.25">
      <c r="A983" s="16">
        <v>92</v>
      </c>
      <c r="B983" s="64" t="str">
        <f t="shared" si="85"/>
        <v/>
      </c>
      <c r="C983" s="64" t="str">
        <f t="shared" si="85"/>
        <v/>
      </c>
      <c r="D983" s="25"/>
      <c r="E983" s="25"/>
      <c r="F983" s="25"/>
      <c r="G983" s="31"/>
      <c r="H983" s="31"/>
      <c r="I983" s="31"/>
      <c r="J983" s="31"/>
      <c r="K983" s="119" t="str">
        <f t="shared" si="84"/>
        <v/>
      </c>
    </row>
    <row r="984" spans="1:11" x14ac:dyDescent="0.25">
      <c r="A984" s="16">
        <v>93</v>
      </c>
      <c r="B984" s="64" t="str">
        <f t="shared" si="85"/>
        <v/>
      </c>
      <c r="C984" s="64" t="str">
        <f t="shared" si="85"/>
        <v/>
      </c>
      <c r="D984" s="25"/>
      <c r="E984" s="25"/>
      <c r="F984" s="25"/>
      <c r="G984" s="31"/>
      <c r="H984" s="31"/>
      <c r="I984" s="31"/>
      <c r="J984" s="31"/>
      <c r="K984" s="119" t="str">
        <f t="shared" si="84"/>
        <v/>
      </c>
    </row>
    <row r="985" spans="1:11" x14ac:dyDescent="0.25">
      <c r="A985" s="16">
        <v>94</v>
      </c>
      <c r="B985" s="64" t="str">
        <f t="shared" si="85"/>
        <v/>
      </c>
      <c r="C985" s="64" t="str">
        <f t="shared" si="85"/>
        <v/>
      </c>
      <c r="D985" s="25"/>
      <c r="E985" s="25"/>
      <c r="F985" s="25"/>
      <c r="G985" s="31"/>
      <c r="H985" s="31"/>
      <c r="I985" s="31"/>
      <c r="J985" s="31"/>
      <c r="K985" s="119" t="str">
        <f t="shared" si="84"/>
        <v/>
      </c>
    </row>
    <row r="986" spans="1:11" x14ac:dyDescent="0.25">
      <c r="A986" s="16">
        <v>95</v>
      </c>
      <c r="B986" s="64" t="str">
        <f t="shared" si="85"/>
        <v/>
      </c>
      <c r="C986" s="64" t="str">
        <f t="shared" si="85"/>
        <v/>
      </c>
      <c r="D986" s="25"/>
      <c r="E986" s="25"/>
      <c r="F986" s="25"/>
      <c r="G986" s="31"/>
      <c r="H986" s="31"/>
      <c r="I986" s="31"/>
      <c r="J986" s="31"/>
      <c r="K986" s="119" t="str">
        <f t="shared" si="84"/>
        <v/>
      </c>
    </row>
    <row r="987" spans="1:11" x14ac:dyDescent="0.25">
      <c r="A987" s="16">
        <v>96</v>
      </c>
      <c r="B987" s="64" t="str">
        <f t="shared" si="85"/>
        <v/>
      </c>
      <c r="C987" s="64" t="str">
        <f t="shared" si="85"/>
        <v/>
      </c>
      <c r="D987" s="25"/>
      <c r="E987" s="25"/>
      <c r="F987" s="25"/>
      <c r="G987" s="31"/>
      <c r="H987" s="31"/>
      <c r="I987" s="31"/>
      <c r="J987" s="31"/>
      <c r="K987" s="119" t="str">
        <f t="shared" si="84"/>
        <v/>
      </c>
    </row>
    <row r="988" spans="1:11" x14ac:dyDescent="0.25">
      <c r="A988" s="16">
        <v>97</v>
      </c>
      <c r="B988" s="64" t="str">
        <f t="shared" si="85"/>
        <v/>
      </c>
      <c r="C988" s="64" t="str">
        <f t="shared" si="85"/>
        <v/>
      </c>
      <c r="D988" s="25"/>
      <c r="E988" s="25"/>
      <c r="F988" s="25"/>
      <c r="G988" s="31"/>
      <c r="H988" s="31"/>
      <c r="I988" s="31"/>
      <c r="J988" s="31"/>
      <c r="K988" s="119" t="str">
        <f t="shared" si="84"/>
        <v/>
      </c>
    </row>
    <row r="989" spans="1:11" x14ac:dyDescent="0.25">
      <c r="A989" s="16">
        <v>98</v>
      </c>
      <c r="B989" s="64" t="str">
        <f t="shared" si="85"/>
        <v/>
      </c>
      <c r="C989" s="64" t="str">
        <f t="shared" si="85"/>
        <v/>
      </c>
      <c r="D989" s="25"/>
      <c r="E989" s="25"/>
      <c r="F989" s="25"/>
      <c r="G989" s="31"/>
      <c r="H989" s="31"/>
      <c r="I989" s="31"/>
      <c r="J989" s="31"/>
      <c r="K989" s="119" t="str">
        <f t="shared" si="84"/>
        <v/>
      </c>
    </row>
    <row r="990" spans="1:11" x14ac:dyDescent="0.25">
      <c r="A990" s="16">
        <v>99</v>
      </c>
      <c r="B990" s="64" t="str">
        <f t="shared" si="85"/>
        <v/>
      </c>
      <c r="C990" s="64" t="str">
        <f t="shared" si="85"/>
        <v/>
      </c>
      <c r="D990" s="25"/>
      <c r="E990" s="25"/>
      <c r="F990" s="25"/>
      <c r="G990" s="25"/>
      <c r="H990" s="25"/>
      <c r="I990" s="25"/>
      <c r="J990" s="25"/>
      <c r="K990" s="119" t="str">
        <f t="shared" si="84"/>
        <v/>
      </c>
    </row>
    <row r="991" spans="1:11" x14ac:dyDescent="0.25">
      <c r="A991" s="16">
        <v>100</v>
      </c>
      <c r="B991" s="64" t="str">
        <f t="shared" si="85"/>
        <v/>
      </c>
      <c r="C991" s="64" t="str">
        <f t="shared" si="85"/>
        <v/>
      </c>
      <c r="D991" s="25"/>
      <c r="E991" s="25"/>
      <c r="F991" s="25"/>
      <c r="G991" s="25"/>
      <c r="H991" s="25"/>
      <c r="I991" s="25"/>
      <c r="J991" s="25"/>
      <c r="K991" s="119" t="str">
        <f t="shared" si="84"/>
        <v/>
      </c>
    </row>
    <row r="992" spans="1:11" x14ac:dyDescent="0.25">
      <c r="A992" s="16">
        <v>101</v>
      </c>
      <c r="B992" s="64" t="str">
        <f t="shared" ref="B992:C1011" si="86">+B372</f>
        <v/>
      </c>
      <c r="C992" s="64" t="str">
        <f t="shared" si="86"/>
        <v/>
      </c>
      <c r="D992" s="25"/>
      <c r="E992" s="25"/>
      <c r="F992" s="25"/>
      <c r="G992" s="25"/>
      <c r="H992" s="25"/>
      <c r="I992" s="25"/>
      <c r="J992" s="25"/>
      <c r="K992" s="119" t="str">
        <f t="shared" si="84"/>
        <v/>
      </c>
    </row>
    <row r="993" spans="1:11" x14ac:dyDescent="0.25">
      <c r="A993" s="16">
        <v>102</v>
      </c>
      <c r="B993" s="64" t="str">
        <f t="shared" si="86"/>
        <v/>
      </c>
      <c r="C993" s="64" t="str">
        <f t="shared" si="86"/>
        <v/>
      </c>
      <c r="D993" s="25"/>
      <c r="E993" s="25"/>
      <c r="F993" s="25"/>
      <c r="G993" s="31"/>
      <c r="H993" s="31"/>
      <c r="I993" s="31"/>
      <c r="J993" s="31"/>
      <c r="K993" s="119" t="str">
        <f t="shared" si="84"/>
        <v/>
      </c>
    </row>
    <row r="994" spans="1:11" x14ac:dyDescent="0.25">
      <c r="A994" s="16">
        <v>103</v>
      </c>
      <c r="B994" s="64" t="str">
        <f t="shared" si="86"/>
        <v/>
      </c>
      <c r="C994" s="64" t="str">
        <f t="shared" si="86"/>
        <v/>
      </c>
      <c r="D994" s="25"/>
      <c r="E994" s="25"/>
      <c r="F994" s="25"/>
      <c r="G994" s="31"/>
      <c r="H994" s="31"/>
      <c r="I994" s="31"/>
      <c r="J994" s="31"/>
      <c r="K994" s="119" t="str">
        <f t="shared" si="84"/>
        <v/>
      </c>
    </row>
    <row r="995" spans="1:11" x14ac:dyDescent="0.25">
      <c r="A995" s="16">
        <v>104</v>
      </c>
      <c r="B995" s="64" t="str">
        <f t="shared" si="86"/>
        <v/>
      </c>
      <c r="C995" s="64" t="str">
        <f t="shared" si="86"/>
        <v/>
      </c>
      <c r="D995" s="25"/>
      <c r="E995" s="25"/>
      <c r="F995" s="25"/>
      <c r="G995" s="31"/>
      <c r="H995" s="31"/>
      <c r="I995" s="31"/>
      <c r="J995" s="31"/>
      <c r="K995" s="119" t="str">
        <f t="shared" si="84"/>
        <v/>
      </c>
    </row>
    <row r="996" spans="1:11" x14ac:dyDescent="0.25">
      <c r="A996" s="16">
        <v>105</v>
      </c>
      <c r="B996" s="64" t="str">
        <f t="shared" si="86"/>
        <v/>
      </c>
      <c r="C996" s="64" t="str">
        <f t="shared" si="86"/>
        <v/>
      </c>
      <c r="D996" s="25"/>
      <c r="E996" s="25"/>
      <c r="F996" s="25"/>
      <c r="G996" s="31"/>
      <c r="H996" s="31"/>
      <c r="I996" s="31"/>
      <c r="J996" s="31"/>
      <c r="K996" s="119" t="str">
        <f t="shared" si="84"/>
        <v/>
      </c>
    </row>
    <row r="997" spans="1:11" x14ac:dyDescent="0.25">
      <c r="A997" s="16">
        <v>106</v>
      </c>
      <c r="B997" s="64" t="str">
        <f t="shared" si="86"/>
        <v/>
      </c>
      <c r="C997" s="64" t="str">
        <f t="shared" si="86"/>
        <v/>
      </c>
      <c r="D997" s="25"/>
      <c r="E997" s="25"/>
      <c r="F997" s="25"/>
      <c r="G997" s="31"/>
      <c r="H997" s="31"/>
      <c r="I997" s="31"/>
      <c r="J997" s="31"/>
      <c r="K997" s="119" t="str">
        <f t="shared" si="84"/>
        <v/>
      </c>
    </row>
    <row r="998" spans="1:11" x14ac:dyDescent="0.25">
      <c r="A998" s="16">
        <v>107</v>
      </c>
      <c r="B998" s="64" t="str">
        <f t="shared" si="86"/>
        <v/>
      </c>
      <c r="C998" s="64" t="str">
        <f t="shared" si="86"/>
        <v/>
      </c>
      <c r="D998" s="25"/>
      <c r="E998" s="25"/>
      <c r="F998" s="25"/>
      <c r="G998" s="31"/>
      <c r="H998" s="31"/>
      <c r="I998" s="31"/>
      <c r="J998" s="31"/>
      <c r="K998" s="119" t="str">
        <f t="shared" si="84"/>
        <v/>
      </c>
    </row>
    <row r="999" spans="1:11" x14ac:dyDescent="0.25">
      <c r="A999" s="16">
        <v>108</v>
      </c>
      <c r="B999" s="64" t="str">
        <f t="shared" si="86"/>
        <v/>
      </c>
      <c r="C999" s="64" t="str">
        <f t="shared" si="86"/>
        <v/>
      </c>
      <c r="D999" s="25"/>
      <c r="E999" s="25"/>
      <c r="F999" s="25"/>
      <c r="G999" s="31"/>
      <c r="H999" s="31"/>
      <c r="I999" s="31"/>
      <c r="J999" s="31"/>
      <c r="K999" s="119" t="str">
        <f t="shared" si="84"/>
        <v/>
      </c>
    </row>
    <row r="1000" spans="1:11" x14ac:dyDescent="0.25">
      <c r="A1000" s="16">
        <v>109</v>
      </c>
      <c r="B1000" s="64" t="str">
        <f t="shared" si="86"/>
        <v/>
      </c>
      <c r="C1000" s="64" t="str">
        <f t="shared" si="86"/>
        <v/>
      </c>
      <c r="D1000" s="25"/>
      <c r="E1000" s="25"/>
      <c r="F1000" s="25"/>
      <c r="G1000" s="31"/>
      <c r="H1000" s="31"/>
      <c r="I1000" s="31"/>
      <c r="J1000" s="31"/>
      <c r="K1000" s="119" t="str">
        <f t="shared" si="84"/>
        <v/>
      </c>
    </row>
    <row r="1001" spans="1:11" x14ac:dyDescent="0.25">
      <c r="A1001" s="16">
        <v>110</v>
      </c>
      <c r="B1001" s="64" t="str">
        <f t="shared" si="86"/>
        <v/>
      </c>
      <c r="C1001" s="64" t="str">
        <f t="shared" si="86"/>
        <v/>
      </c>
      <c r="D1001" s="25"/>
      <c r="E1001" s="25"/>
      <c r="F1001" s="25"/>
      <c r="G1001" s="31"/>
      <c r="H1001" s="31"/>
      <c r="I1001" s="31"/>
      <c r="J1001" s="31"/>
      <c r="K1001" s="119" t="str">
        <f t="shared" si="84"/>
        <v/>
      </c>
    </row>
    <row r="1002" spans="1:11" x14ac:dyDescent="0.25">
      <c r="A1002" s="16">
        <v>111</v>
      </c>
      <c r="B1002" s="64" t="str">
        <f t="shared" si="86"/>
        <v/>
      </c>
      <c r="C1002" s="64" t="str">
        <f t="shared" si="86"/>
        <v/>
      </c>
      <c r="D1002" s="25"/>
      <c r="E1002" s="25"/>
      <c r="F1002" s="25"/>
      <c r="G1002" s="31"/>
      <c r="H1002" s="31"/>
      <c r="I1002" s="31"/>
      <c r="J1002" s="31"/>
      <c r="K1002" s="119" t="str">
        <f t="shared" si="84"/>
        <v/>
      </c>
    </row>
    <row r="1003" spans="1:11" x14ac:dyDescent="0.25">
      <c r="A1003" s="16">
        <v>112</v>
      </c>
      <c r="B1003" s="64" t="str">
        <f t="shared" si="86"/>
        <v/>
      </c>
      <c r="C1003" s="64" t="str">
        <f t="shared" si="86"/>
        <v/>
      </c>
      <c r="D1003" s="25"/>
      <c r="E1003" s="25"/>
      <c r="F1003" s="25"/>
      <c r="G1003" s="31"/>
      <c r="H1003" s="31"/>
      <c r="I1003" s="31"/>
      <c r="J1003" s="31"/>
      <c r="K1003" s="119" t="str">
        <f t="shared" si="84"/>
        <v/>
      </c>
    </row>
    <row r="1004" spans="1:11" x14ac:dyDescent="0.25">
      <c r="A1004" s="16">
        <v>113</v>
      </c>
      <c r="B1004" s="64" t="str">
        <f t="shared" si="86"/>
        <v/>
      </c>
      <c r="C1004" s="64" t="str">
        <f t="shared" si="86"/>
        <v/>
      </c>
      <c r="D1004" s="25"/>
      <c r="E1004" s="25"/>
      <c r="F1004" s="25"/>
      <c r="G1004" s="25"/>
      <c r="H1004" s="25"/>
      <c r="I1004" s="25"/>
      <c r="J1004" s="25"/>
      <c r="K1004" s="119" t="str">
        <f t="shared" si="84"/>
        <v/>
      </c>
    </row>
    <row r="1005" spans="1:11" x14ac:dyDescent="0.25">
      <c r="A1005" s="16">
        <v>114</v>
      </c>
      <c r="B1005" s="64" t="str">
        <f t="shared" si="86"/>
        <v/>
      </c>
      <c r="C1005" s="64" t="str">
        <f t="shared" si="86"/>
        <v/>
      </c>
      <c r="D1005" s="25"/>
      <c r="E1005" s="25"/>
      <c r="F1005" s="25"/>
      <c r="G1005" s="25"/>
      <c r="H1005" s="25"/>
      <c r="I1005" s="25"/>
      <c r="J1005" s="25"/>
      <c r="K1005" s="119" t="str">
        <f t="shared" si="84"/>
        <v/>
      </c>
    </row>
    <row r="1006" spans="1:11" x14ac:dyDescent="0.25">
      <c r="A1006" s="16">
        <v>115</v>
      </c>
      <c r="B1006" s="64" t="str">
        <f t="shared" si="86"/>
        <v/>
      </c>
      <c r="C1006" s="64" t="str">
        <f t="shared" si="86"/>
        <v/>
      </c>
      <c r="D1006" s="25"/>
      <c r="E1006" s="25"/>
      <c r="F1006" s="25"/>
      <c r="G1006" s="25"/>
      <c r="H1006" s="25"/>
      <c r="I1006" s="25"/>
      <c r="J1006" s="25"/>
      <c r="K1006" s="119" t="str">
        <f t="shared" si="84"/>
        <v/>
      </c>
    </row>
    <row r="1007" spans="1:11" x14ac:dyDescent="0.25">
      <c r="A1007" s="16">
        <v>116</v>
      </c>
      <c r="B1007" s="64" t="str">
        <f t="shared" si="86"/>
        <v/>
      </c>
      <c r="C1007" s="64" t="str">
        <f t="shared" si="86"/>
        <v/>
      </c>
      <c r="D1007" s="25"/>
      <c r="E1007" s="25"/>
      <c r="F1007" s="25"/>
      <c r="G1007" s="31"/>
      <c r="H1007" s="31"/>
      <c r="I1007" s="31"/>
      <c r="J1007" s="31"/>
      <c r="K1007" s="119" t="str">
        <f t="shared" si="84"/>
        <v/>
      </c>
    </row>
    <row r="1008" spans="1:11" x14ac:dyDescent="0.25">
      <c r="A1008" s="16">
        <v>117</v>
      </c>
      <c r="B1008" s="64" t="str">
        <f t="shared" si="86"/>
        <v/>
      </c>
      <c r="C1008" s="64" t="str">
        <f t="shared" si="86"/>
        <v/>
      </c>
      <c r="D1008" s="25"/>
      <c r="E1008" s="25"/>
      <c r="F1008" s="25"/>
      <c r="G1008" s="31"/>
      <c r="H1008" s="31"/>
      <c r="I1008" s="31"/>
      <c r="J1008" s="31"/>
      <c r="K1008" s="119" t="str">
        <f t="shared" si="84"/>
        <v/>
      </c>
    </row>
    <row r="1009" spans="1:11" x14ac:dyDescent="0.25">
      <c r="A1009" s="16">
        <v>118</v>
      </c>
      <c r="B1009" s="64" t="str">
        <f t="shared" si="86"/>
        <v/>
      </c>
      <c r="C1009" s="64" t="str">
        <f t="shared" si="86"/>
        <v/>
      </c>
      <c r="D1009" s="25"/>
      <c r="E1009" s="25"/>
      <c r="F1009" s="25"/>
      <c r="G1009" s="31"/>
      <c r="H1009" s="31"/>
      <c r="I1009" s="31"/>
      <c r="J1009" s="31"/>
      <c r="K1009" s="119" t="str">
        <f t="shared" si="84"/>
        <v/>
      </c>
    </row>
    <row r="1010" spans="1:11" x14ac:dyDescent="0.25">
      <c r="A1010" s="16">
        <v>119</v>
      </c>
      <c r="B1010" s="64" t="str">
        <f t="shared" si="86"/>
        <v/>
      </c>
      <c r="C1010" s="64" t="str">
        <f t="shared" si="86"/>
        <v/>
      </c>
      <c r="D1010" s="25"/>
      <c r="E1010" s="25"/>
      <c r="F1010" s="25"/>
      <c r="G1010" s="31"/>
      <c r="H1010" s="31"/>
      <c r="I1010" s="31"/>
      <c r="J1010" s="31"/>
      <c r="K1010" s="119" t="str">
        <f t="shared" si="84"/>
        <v/>
      </c>
    </row>
    <row r="1011" spans="1:11" x14ac:dyDescent="0.25">
      <c r="A1011" s="16">
        <v>120</v>
      </c>
      <c r="B1011" s="64" t="str">
        <f t="shared" si="86"/>
        <v/>
      </c>
      <c r="C1011" s="64" t="str">
        <f t="shared" si="86"/>
        <v/>
      </c>
      <c r="D1011" s="25"/>
      <c r="E1011" s="25"/>
      <c r="F1011" s="25"/>
      <c r="G1011" s="31"/>
      <c r="H1011" s="31"/>
      <c r="I1011" s="31"/>
      <c r="J1011" s="31"/>
      <c r="K1011" s="119" t="str">
        <f t="shared" si="84"/>
        <v/>
      </c>
    </row>
    <row r="1012" spans="1:11" x14ac:dyDescent="0.25">
      <c r="A1012" s="16">
        <v>121</v>
      </c>
      <c r="B1012" s="64" t="str">
        <f t="shared" ref="B1012:C1031" si="87">+B392</f>
        <v/>
      </c>
      <c r="C1012" s="64" t="str">
        <f t="shared" si="87"/>
        <v/>
      </c>
      <c r="D1012" s="25"/>
      <c r="E1012" s="25"/>
      <c r="F1012" s="25"/>
      <c r="G1012" s="31"/>
      <c r="H1012" s="31"/>
      <c r="I1012" s="31"/>
      <c r="J1012" s="31"/>
      <c r="K1012" s="119" t="str">
        <f t="shared" si="84"/>
        <v/>
      </c>
    </row>
    <row r="1013" spans="1:11" x14ac:dyDescent="0.25">
      <c r="A1013" s="16">
        <v>122</v>
      </c>
      <c r="B1013" s="64" t="str">
        <f t="shared" si="87"/>
        <v/>
      </c>
      <c r="C1013" s="64" t="str">
        <f t="shared" si="87"/>
        <v/>
      </c>
      <c r="D1013" s="25"/>
      <c r="E1013" s="25"/>
      <c r="F1013" s="25"/>
      <c r="G1013" s="31"/>
      <c r="H1013" s="31"/>
      <c r="I1013" s="31"/>
      <c r="J1013" s="31"/>
      <c r="K1013" s="119" t="str">
        <f t="shared" si="84"/>
        <v/>
      </c>
    </row>
    <row r="1014" spans="1:11" x14ac:dyDescent="0.25">
      <c r="A1014" s="16">
        <v>123</v>
      </c>
      <c r="B1014" s="64" t="str">
        <f t="shared" si="87"/>
        <v/>
      </c>
      <c r="C1014" s="64" t="str">
        <f t="shared" si="87"/>
        <v/>
      </c>
      <c r="D1014" s="25"/>
      <c r="E1014" s="25"/>
      <c r="F1014" s="25"/>
      <c r="G1014" s="31"/>
      <c r="H1014" s="31"/>
      <c r="I1014" s="31"/>
      <c r="J1014" s="31"/>
      <c r="K1014" s="119" t="str">
        <f t="shared" si="84"/>
        <v/>
      </c>
    </row>
    <row r="1015" spans="1:11" x14ac:dyDescent="0.25">
      <c r="A1015" s="16">
        <v>124</v>
      </c>
      <c r="B1015" s="64" t="str">
        <f t="shared" si="87"/>
        <v/>
      </c>
      <c r="C1015" s="64" t="str">
        <f t="shared" si="87"/>
        <v/>
      </c>
      <c r="D1015" s="25"/>
      <c r="E1015" s="25"/>
      <c r="F1015" s="25"/>
      <c r="G1015" s="31"/>
      <c r="H1015" s="31"/>
      <c r="I1015" s="31"/>
      <c r="J1015" s="31"/>
      <c r="K1015" s="119" t="str">
        <f t="shared" si="84"/>
        <v/>
      </c>
    </row>
    <row r="1016" spans="1:11" x14ac:dyDescent="0.25">
      <c r="A1016" s="16">
        <v>125</v>
      </c>
      <c r="B1016" s="64" t="str">
        <f t="shared" si="87"/>
        <v/>
      </c>
      <c r="C1016" s="64" t="str">
        <f t="shared" si="87"/>
        <v/>
      </c>
      <c r="D1016" s="25"/>
      <c r="E1016" s="25"/>
      <c r="F1016" s="25"/>
      <c r="G1016" s="31"/>
      <c r="H1016" s="31"/>
      <c r="I1016" s="31"/>
      <c r="J1016" s="31"/>
      <c r="K1016" s="119" t="str">
        <f t="shared" si="84"/>
        <v/>
      </c>
    </row>
    <row r="1017" spans="1:11" x14ac:dyDescent="0.25">
      <c r="A1017" s="16">
        <v>126</v>
      </c>
      <c r="B1017" s="64" t="str">
        <f t="shared" si="87"/>
        <v/>
      </c>
      <c r="C1017" s="64" t="str">
        <f t="shared" si="87"/>
        <v/>
      </c>
      <c r="D1017" s="25"/>
      <c r="E1017" s="25"/>
      <c r="F1017" s="25"/>
      <c r="G1017" s="31"/>
      <c r="H1017" s="31"/>
      <c r="I1017" s="31"/>
      <c r="J1017" s="31"/>
      <c r="K1017" s="119" t="str">
        <f t="shared" si="84"/>
        <v/>
      </c>
    </row>
    <row r="1018" spans="1:11" x14ac:dyDescent="0.25">
      <c r="A1018" s="16">
        <v>127</v>
      </c>
      <c r="B1018" s="64" t="str">
        <f t="shared" si="87"/>
        <v/>
      </c>
      <c r="C1018" s="64" t="str">
        <f t="shared" si="87"/>
        <v/>
      </c>
      <c r="D1018" s="25"/>
      <c r="E1018" s="25"/>
      <c r="F1018" s="25"/>
      <c r="G1018" s="25"/>
      <c r="H1018" s="25"/>
      <c r="I1018" s="25"/>
      <c r="J1018" s="25"/>
      <c r="K1018" s="119" t="str">
        <f t="shared" si="84"/>
        <v/>
      </c>
    </row>
    <row r="1019" spans="1:11" x14ac:dyDescent="0.25">
      <c r="A1019" s="16">
        <v>128</v>
      </c>
      <c r="B1019" s="64" t="str">
        <f t="shared" si="87"/>
        <v/>
      </c>
      <c r="C1019" s="64" t="str">
        <f t="shared" si="87"/>
        <v/>
      </c>
      <c r="D1019" s="25"/>
      <c r="E1019" s="25"/>
      <c r="F1019" s="25"/>
      <c r="G1019" s="25"/>
      <c r="H1019" s="25"/>
      <c r="I1019" s="25"/>
      <c r="J1019" s="25"/>
      <c r="K1019" s="119" t="str">
        <f t="shared" si="84"/>
        <v/>
      </c>
    </row>
    <row r="1020" spans="1:11" x14ac:dyDescent="0.25">
      <c r="A1020" s="16">
        <v>129</v>
      </c>
      <c r="B1020" s="64" t="str">
        <f t="shared" si="87"/>
        <v/>
      </c>
      <c r="C1020" s="64" t="str">
        <f t="shared" si="87"/>
        <v/>
      </c>
      <c r="D1020" s="25"/>
      <c r="E1020" s="25"/>
      <c r="F1020" s="25"/>
      <c r="G1020" s="25"/>
      <c r="H1020" s="25"/>
      <c r="I1020" s="25"/>
      <c r="J1020" s="25"/>
      <c r="K1020" s="119" t="str">
        <f t="shared" si="84"/>
        <v/>
      </c>
    </row>
    <row r="1021" spans="1:11" x14ac:dyDescent="0.25">
      <c r="A1021" s="16">
        <v>130</v>
      </c>
      <c r="B1021" s="64" t="str">
        <f t="shared" si="87"/>
        <v/>
      </c>
      <c r="C1021" s="64" t="str">
        <f t="shared" si="87"/>
        <v/>
      </c>
      <c r="D1021" s="25"/>
      <c r="E1021" s="25"/>
      <c r="F1021" s="25"/>
      <c r="G1021" s="31"/>
      <c r="H1021" s="31"/>
      <c r="I1021" s="31"/>
      <c r="J1021" s="31"/>
      <c r="K1021" s="119" t="str">
        <f t="shared" ref="K1021:K1084" si="88">IF(B1021="","",SUM(D1021:J1021))</f>
        <v/>
      </c>
    </row>
    <row r="1022" spans="1:11" x14ac:dyDescent="0.25">
      <c r="A1022" s="16">
        <v>131</v>
      </c>
      <c r="B1022" s="64" t="str">
        <f t="shared" si="87"/>
        <v/>
      </c>
      <c r="C1022" s="64" t="str">
        <f t="shared" si="87"/>
        <v/>
      </c>
      <c r="D1022" s="25"/>
      <c r="E1022" s="25"/>
      <c r="F1022" s="25"/>
      <c r="G1022" s="31"/>
      <c r="H1022" s="31"/>
      <c r="I1022" s="31"/>
      <c r="J1022" s="31"/>
      <c r="K1022" s="119" t="str">
        <f t="shared" si="88"/>
        <v/>
      </c>
    </row>
    <row r="1023" spans="1:11" x14ac:dyDescent="0.25">
      <c r="A1023" s="16">
        <v>132</v>
      </c>
      <c r="B1023" s="64" t="str">
        <f t="shared" si="87"/>
        <v/>
      </c>
      <c r="C1023" s="64" t="str">
        <f t="shared" si="87"/>
        <v/>
      </c>
      <c r="D1023" s="25"/>
      <c r="E1023" s="25"/>
      <c r="F1023" s="25"/>
      <c r="G1023" s="31"/>
      <c r="H1023" s="31"/>
      <c r="I1023" s="31"/>
      <c r="J1023" s="31"/>
      <c r="K1023" s="119" t="str">
        <f t="shared" si="88"/>
        <v/>
      </c>
    </row>
    <row r="1024" spans="1:11" x14ac:dyDescent="0.25">
      <c r="A1024" s="16">
        <v>133</v>
      </c>
      <c r="B1024" s="64" t="str">
        <f t="shared" si="87"/>
        <v/>
      </c>
      <c r="C1024" s="64" t="str">
        <f t="shared" si="87"/>
        <v/>
      </c>
      <c r="D1024" s="25"/>
      <c r="E1024" s="25"/>
      <c r="F1024" s="25"/>
      <c r="G1024" s="31"/>
      <c r="H1024" s="31"/>
      <c r="I1024" s="31"/>
      <c r="J1024" s="31"/>
      <c r="K1024" s="119" t="str">
        <f t="shared" si="88"/>
        <v/>
      </c>
    </row>
    <row r="1025" spans="1:11" x14ac:dyDescent="0.25">
      <c r="A1025" s="16">
        <v>134</v>
      </c>
      <c r="B1025" s="64" t="str">
        <f t="shared" si="87"/>
        <v/>
      </c>
      <c r="C1025" s="64" t="str">
        <f t="shared" si="87"/>
        <v/>
      </c>
      <c r="D1025" s="25"/>
      <c r="E1025" s="25"/>
      <c r="F1025" s="25"/>
      <c r="G1025" s="31"/>
      <c r="H1025" s="31"/>
      <c r="I1025" s="31"/>
      <c r="J1025" s="31"/>
      <c r="K1025" s="119" t="str">
        <f t="shared" si="88"/>
        <v/>
      </c>
    </row>
    <row r="1026" spans="1:11" x14ac:dyDescent="0.25">
      <c r="A1026" s="16">
        <v>135</v>
      </c>
      <c r="B1026" s="64" t="str">
        <f t="shared" si="87"/>
        <v/>
      </c>
      <c r="C1026" s="64" t="str">
        <f t="shared" si="87"/>
        <v/>
      </c>
      <c r="D1026" s="25"/>
      <c r="E1026" s="25"/>
      <c r="F1026" s="25"/>
      <c r="G1026" s="31"/>
      <c r="H1026" s="31"/>
      <c r="I1026" s="31"/>
      <c r="J1026" s="31"/>
      <c r="K1026" s="119" t="str">
        <f t="shared" si="88"/>
        <v/>
      </c>
    </row>
    <row r="1027" spans="1:11" x14ac:dyDescent="0.25">
      <c r="A1027" s="16">
        <v>136</v>
      </c>
      <c r="B1027" s="64" t="str">
        <f t="shared" si="87"/>
        <v/>
      </c>
      <c r="C1027" s="64" t="str">
        <f t="shared" si="87"/>
        <v/>
      </c>
      <c r="D1027" s="25"/>
      <c r="E1027" s="25"/>
      <c r="F1027" s="25"/>
      <c r="G1027" s="31"/>
      <c r="H1027" s="31"/>
      <c r="I1027" s="31"/>
      <c r="J1027" s="31"/>
      <c r="K1027" s="119" t="str">
        <f t="shared" si="88"/>
        <v/>
      </c>
    </row>
    <row r="1028" spans="1:11" x14ac:dyDescent="0.25">
      <c r="A1028" s="16">
        <v>137</v>
      </c>
      <c r="B1028" s="64" t="str">
        <f t="shared" si="87"/>
        <v/>
      </c>
      <c r="C1028" s="64" t="str">
        <f t="shared" si="87"/>
        <v/>
      </c>
      <c r="D1028" s="25"/>
      <c r="E1028" s="25"/>
      <c r="F1028" s="25"/>
      <c r="G1028" s="31"/>
      <c r="H1028" s="31"/>
      <c r="I1028" s="31"/>
      <c r="J1028" s="31"/>
      <c r="K1028" s="119" t="str">
        <f t="shared" si="88"/>
        <v/>
      </c>
    </row>
    <row r="1029" spans="1:11" x14ac:dyDescent="0.25">
      <c r="A1029" s="16">
        <v>138</v>
      </c>
      <c r="B1029" s="64" t="str">
        <f t="shared" si="87"/>
        <v/>
      </c>
      <c r="C1029" s="64" t="str">
        <f t="shared" si="87"/>
        <v/>
      </c>
      <c r="D1029" s="25"/>
      <c r="E1029" s="25"/>
      <c r="F1029" s="25"/>
      <c r="G1029" s="31"/>
      <c r="H1029" s="31"/>
      <c r="I1029" s="31"/>
      <c r="J1029" s="31"/>
      <c r="K1029" s="119" t="str">
        <f t="shared" si="88"/>
        <v/>
      </c>
    </row>
    <row r="1030" spans="1:11" x14ac:dyDescent="0.25">
      <c r="A1030" s="16">
        <v>139</v>
      </c>
      <c r="B1030" s="64" t="str">
        <f t="shared" si="87"/>
        <v/>
      </c>
      <c r="C1030" s="64" t="str">
        <f t="shared" si="87"/>
        <v/>
      </c>
      <c r="D1030" s="25"/>
      <c r="E1030" s="25"/>
      <c r="F1030" s="25"/>
      <c r="G1030" s="31"/>
      <c r="H1030" s="31"/>
      <c r="I1030" s="31"/>
      <c r="J1030" s="31"/>
      <c r="K1030" s="119" t="str">
        <f t="shared" si="88"/>
        <v/>
      </c>
    </row>
    <row r="1031" spans="1:11" x14ac:dyDescent="0.25">
      <c r="A1031" s="16">
        <v>140</v>
      </c>
      <c r="B1031" s="64" t="str">
        <f t="shared" si="87"/>
        <v/>
      </c>
      <c r="C1031" s="64" t="str">
        <f t="shared" si="87"/>
        <v/>
      </c>
      <c r="D1031" s="25"/>
      <c r="E1031" s="25"/>
      <c r="F1031" s="25"/>
      <c r="G1031" s="31"/>
      <c r="H1031" s="31"/>
      <c r="I1031" s="31"/>
      <c r="J1031" s="31"/>
      <c r="K1031" s="119" t="str">
        <f t="shared" si="88"/>
        <v/>
      </c>
    </row>
    <row r="1032" spans="1:11" x14ac:dyDescent="0.25">
      <c r="A1032" s="16">
        <v>141</v>
      </c>
      <c r="B1032" s="64" t="str">
        <f t="shared" ref="B1032:C1051" si="89">+B412</f>
        <v/>
      </c>
      <c r="C1032" s="64" t="str">
        <f t="shared" si="89"/>
        <v/>
      </c>
      <c r="D1032" s="25"/>
      <c r="E1032" s="25"/>
      <c r="F1032" s="25"/>
      <c r="G1032" s="25"/>
      <c r="H1032" s="25"/>
      <c r="I1032" s="25"/>
      <c r="J1032" s="25"/>
      <c r="K1032" s="119" t="str">
        <f t="shared" si="88"/>
        <v/>
      </c>
    </row>
    <row r="1033" spans="1:11" x14ac:dyDescent="0.25">
      <c r="A1033" s="16">
        <v>142</v>
      </c>
      <c r="B1033" s="64" t="str">
        <f t="shared" si="89"/>
        <v/>
      </c>
      <c r="C1033" s="64" t="str">
        <f t="shared" si="89"/>
        <v/>
      </c>
      <c r="D1033" s="25"/>
      <c r="E1033" s="25"/>
      <c r="F1033" s="25"/>
      <c r="G1033" s="25"/>
      <c r="H1033" s="25"/>
      <c r="I1033" s="25"/>
      <c r="J1033" s="25"/>
      <c r="K1033" s="119" t="str">
        <f t="shared" si="88"/>
        <v/>
      </c>
    </row>
    <row r="1034" spans="1:11" x14ac:dyDescent="0.25">
      <c r="A1034" s="16">
        <v>143</v>
      </c>
      <c r="B1034" s="64" t="str">
        <f t="shared" si="89"/>
        <v/>
      </c>
      <c r="C1034" s="64" t="str">
        <f t="shared" si="89"/>
        <v/>
      </c>
      <c r="D1034" s="25"/>
      <c r="E1034" s="25"/>
      <c r="F1034" s="25"/>
      <c r="G1034" s="25"/>
      <c r="H1034" s="25"/>
      <c r="I1034" s="25"/>
      <c r="J1034" s="25"/>
      <c r="K1034" s="119" t="str">
        <f t="shared" si="88"/>
        <v/>
      </c>
    </row>
    <row r="1035" spans="1:11" x14ac:dyDescent="0.25">
      <c r="A1035" s="16">
        <v>144</v>
      </c>
      <c r="B1035" s="64" t="str">
        <f t="shared" si="89"/>
        <v/>
      </c>
      <c r="C1035" s="64" t="str">
        <f t="shared" si="89"/>
        <v/>
      </c>
      <c r="D1035" s="25"/>
      <c r="E1035" s="25"/>
      <c r="F1035" s="25"/>
      <c r="G1035" s="31"/>
      <c r="H1035" s="31"/>
      <c r="I1035" s="31"/>
      <c r="J1035" s="31"/>
      <c r="K1035" s="119" t="str">
        <f t="shared" si="88"/>
        <v/>
      </c>
    </row>
    <row r="1036" spans="1:11" x14ac:dyDescent="0.25">
      <c r="A1036" s="16">
        <v>145</v>
      </c>
      <c r="B1036" s="64" t="str">
        <f t="shared" si="89"/>
        <v/>
      </c>
      <c r="C1036" s="64" t="str">
        <f t="shared" si="89"/>
        <v/>
      </c>
      <c r="D1036" s="25"/>
      <c r="E1036" s="25"/>
      <c r="F1036" s="25"/>
      <c r="G1036" s="31"/>
      <c r="H1036" s="31"/>
      <c r="I1036" s="31"/>
      <c r="J1036" s="31"/>
      <c r="K1036" s="119" t="str">
        <f t="shared" si="88"/>
        <v/>
      </c>
    </row>
    <row r="1037" spans="1:11" x14ac:dyDescent="0.25">
      <c r="A1037" s="16">
        <v>146</v>
      </c>
      <c r="B1037" s="64" t="str">
        <f t="shared" si="89"/>
        <v/>
      </c>
      <c r="C1037" s="64" t="str">
        <f t="shared" si="89"/>
        <v/>
      </c>
      <c r="D1037" s="25"/>
      <c r="E1037" s="25"/>
      <c r="F1037" s="25"/>
      <c r="G1037" s="31"/>
      <c r="H1037" s="31"/>
      <c r="I1037" s="31"/>
      <c r="J1037" s="31"/>
      <c r="K1037" s="119" t="str">
        <f t="shared" si="88"/>
        <v/>
      </c>
    </row>
    <row r="1038" spans="1:11" x14ac:dyDescent="0.25">
      <c r="A1038" s="16">
        <v>147</v>
      </c>
      <c r="B1038" s="64" t="str">
        <f t="shared" si="89"/>
        <v/>
      </c>
      <c r="C1038" s="64" t="str">
        <f t="shared" si="89"/>
        <v/>
      </c>
      <c r="D1038" s="25"/>
      <c r="E1038" s="25"/>
      <c r="F1038" s="25"/>
      <c r="G1038" s="31"/>
      <c r="H1038" s="31"/>
      <c r="I1038" s="31"/>
      <c r="J1038" s="31"/>
      <c r="K1038" s="119" t="str">
        <f t="shared" si="88"/>
        <v/>
      </c>
    </row>
    <row r="1039" spans="1:11" x14ac:dyDescent="0.25">
      <c r="A1039" s="16">
        <v>148</v>
      </c>
      <c r="B1039" s="64" t="str">
        <f t="shared" si="89"/>
        <v/>
      </c>
      <c r="C1039" s="64" t="str">
        <f t="shared" si="89"/>
        <v/>
      </c>
      <c r="D1039" s="25"/>
      <c r="E1039" s="25"/>
      <c r="F1039" s="25"/>
      <c r="G1039" s="31"/>
      <c r="H1039" s="31"/>
      <c r="I1039" s="31"/>
      <c r="J1039" s="31"/>
      <c r="K1039" s="119" t="str">
        <f t="shared" si="88"/>
        <v/>
      </c>
    </row>
    <row r="1040" spans="1:11" x14ac:dyDescent="0.25">
      <c r="A1040" s="16">
        <v>149</v>
      </c>
      <c r="B1040" s="64" t="str">
        <f t="shared" si="89"/>
        <v/>
      </c>
      <c r="C1040" s="64" t="str">
        <f t="shared" si="89"/>
        <v/>
      </c>
      <c r="D1040" s="25"/>
      <c r="E1040" s="25"/>
      <c r="F1040" s="25"/>
      <c r="G1040" s="31"/>
      <c r="H1040" s="31"/>
      <c r="I1040" s="31"/>
      <c r="J1040" s="31"/>
      <c r="K1040" s="119" t="str">
        <f t="shared" si="88"/>
        <v/>
      </c>
    </row>
    <row r="1041" spans="1:11" x14ac:dyDescent="0.25">
      <c r="A1041" s="16">
        <v>150</v>
      </c>
      <c r="B1041" s="64" t="str">
        <f t="shared" si="89"/>
        <v/>
      </c>
      <c r="C1041" s="64" t="str">
        <f t="shared" si="89"/>
        <v/>
      </c>
      <c r="D1041" s="25"/>
      <c r="E1041" s="25"/>
      <c r="F1041" s="25"/>
      <c r="G1041" s="31"/>
      <c r="H1041" s="31"/>
      <c r="I1041" s="31"/>
      <c r="J1041" s="31"/>
      <c r="K1041" s="119" t="str">
        <f t="shared" si="88"/>
        <v/>
      </c>
    </row>
    <row r="1042" spans="1:11" x14ac:dyDescent="0.25">
      <c r="A1042" s="16">
        <v>151</v>
      </c>
      <c r="B1042" s="64" t="str">
        <f t="shared" si="89"/>
        <v/>
      </c>
      <c r="C1042" s="64" t="str">
        <f t="shared" si="89"/>
        <v/>
      </c>
      <c r="D1042" s="25"/>
      <c r="E1042" s="25"/>
      <c r="F1042" s="25"/>
      <c r="G1042" s="31"/>
      <c r="H1042" s="31"/>
      <c r="I1042" s="31"/>
      <c r="J1042" s="31"/>
      <c r="K1042" s="119" t="str">
        <f t="shared" si="88"/>
        <v/>
      </c>
    </row>
    <row r="1043" spans="1:11" x14ac:dyDescent="0.25">
      <c r="A1043" s="16">
        <v>152</v>
      </c>
      <c r="B1043" s="64" t="str">
        <f t="shared" si="89"/>
        <v/>
      </c>
      <c r="C1043" s="64" t="str">
        <f t="shared" si="89"/>
        <v/>
      </c>
      <c r="D1043" s="25"/>
      <c r="E1043" s="25"/>
      <c r="F1043" s="25"/>
      <c r="G1043" s="31"/>
      <c r="H1043" s="31"/>
      <c r="I1043" s="31"/>
      <c r="J1043" s="31"/>
      <c r="K1043" s="119" t="str">
        <f t="shared" si="88"/>
        <v/>
      </c>
    </row>
    <row r="1044" spans="1:11" x14ac:dyDescent="0.25">
      <c r="A1044" s="16">
        <v>153</v>
      </c>
      <c r="B1044" s="64" t="str">
        <f t="shared" si="89"/>
        <v/>
      </c>
      <c r="C1044" s="64" t="str">
        <f t="shared" si="89"/>
        <v/>
      </c>
      <c r="D1044" s="25"/>
      <c r="E1044" s="25"/>
      <c r="F1044" s="25"/>
      <c r="G1044" s="31"/>
      <c r="H1044" s="31"/>
      <c r="I1044" s="31"/>
      <c r="J1044" s="31"/>
      <c r="K1044" s="119" t="str">
        <f t="shared" si="88"/>
        <v/>
      </c>
    </row>
    <row r="1045" spans="1:11" x14ac:dyDescent="0.25">
      <c r="A1045" s="16">
        <v>154</v>
      </c>
      <c r="B1045" s="64" t="str">
        <f t="shared" si="89"/>
        <v/>
      </c>
      <c r="C1045" s="64" t="str">
        <f t="shared" si="89"/>
        <v/>
      </c>
      <c r="D1045" s="25"/>
      <c r="E1045" s="25"/>
      <c r="F1045" s="25"/>
      <c r="G1045" s="31"/>
      <c r="H1045" s="31"/>
      <c r="I1045" s="31"/>
      <c r="J1045" s="31"/>
      <c r="K1045" s="119" t="str">
        <f t="shared" si="88"/>
        <v/>
      </c>
    </row>
    <row r="1046" spans="1:11" x14ac:dyDescent="0.25">
      <c r="A1046" s="16">
        <v>155</v>
      </c>
      <c r="B1046" s="64" t="str">
        <f t="shared" si="89"/>
        <v/>
      </c>
      <c r="C1046" s="64" t="str">
        <f t="shared" si="89"/>
        <v/>
      </c>
      <c r="D1046" s="25"/>
      <c r="E1046" s="25"/>
      <c r="F1046" s="25"/>
      <c r="G1046" s="25"/>
      <c r="H1046" s="25"/>
      <c r="I1046" s="25"/>
      <c r="J1046" s="25"/>
      <c r="K1046" s="119" t="str">
        <f t="shared" si="88"/>
        <v/>
      </c>
    </row>
    <row r="1047" spans="1:11" x14ac:dyDescent="0.25">
      <c r="A1047" s="16">
        <v>156</v>
      </c>
      <c r="B1047" s="64" t="str">
        <f t="shared" si="89"/>
        <v/>
      </c>
      <c r="C1047" s="64" t="str">
        <f t="shared" si="89"/>
        <v/>
      </c>
      <c r="D1047" s="25"/>
      <c r="E1047" s="25"/>
      <c r="F1047" s="25"/>
      <c r="G1047" s="25"/>
      <c r="H1047" s="25"/>
      <c r="I1047" s="25"/>
      <c r="J1047" s="25"/>
      <c r="K1047" s="119" t="str">
        <f t="shared" si="88"/>
        <v/>
      </c>
    </row>
    <row r="1048" spans="1:11" x14ac:dyDescent="0.25">
      <c r="A1048" s="16">
        <v>157</v>
      </c>
      <c r="B1048" s="64" t="str">
        <f t="shared" si="89"/>
        <v/>
      </c>
      <c r="C1048" s="64" t="str">
        <f t="shared" si="89"/>
        <v/>
      </c>
      <c r="D1048" s="25"/>
      <c r="E1048" s="25"/>
      <c r="F1048" s="25"/>
      <c r="G1048" s="25"/>
      <c r="H1048" s="25"/>
      <c r="I1048" s="25"/>
      <c r="J1048" s="25"/>
      <c r="K1048" s="119" t="str">
        <f t="shared" si="88"/>
        <v/>
      </c>
    </row>
    <row r="1049" spans="1:11" x14ac:dyDescent="0.25">
      <c r="A1049" s="16">
        <v>158</v>
      </c>
      <c r="B1049" s="64" t="str">
        <f t="shared" si="89"/>
        <v/>
      </c>
      <c r="C1049" s="64" t="str">
        <f t="shared" si="89"/>
        <v/>
      </c>
      <c r="D1049" s="25"/>
      <c r="E1049" s="25"/>
      <c r="F1049" s="25"/>
      <c r="G1049" s="31"/>
      <c r="H1049" s="31"/>
      <c r="I1049" s="31"/>
      <c r="J1049" s="31"/>
      <c r="K1049" s="119" t="str">
        <f t="shared" si="88"/>
        <v/>
      </c>
    </row>
    <row r="1050" spans="1:11" x14ac:dyDescent="0.25">
      <c r="A1050" s="16">
        <v>159</v>
      </c>
      <c r="B1050" s="64" t="str">
        <f t="shared" si="89"/>
        <v/>
      </c>
      <c r="C1050" s="64" t="str">
        <f t="shared" si="89"/>
        <v/>
      </c>
      <c r="D1050" s="25"/>
      <c r="E1050" s="25"/>
      <c r="F1050" s="25"/>
      <c r="G1050" s="31"/>
      <c r="H1050" s="31"/>
      <c r="I1050" s="31"/>
      <c r="J1050" s="31"/>
      <c r="K1050" s="119" t="str">
        <f t="shared" si="88"/>
        <v/>
      </c>
    </row>
    <row r="1051" spans="1:11" x14ac:dyDescent="0.25">
      <c r="A1051" s="16">
        <v>160</v>
      </c>
      <c r="B1051" s="64" t="str">
        <f t="shared" si="89"/>
        <v/>
      </c>
      <c r="C1051" s="64" t="str">
        <f t="shared" si="89"/>
        <v/>
      </c>
      <c r="D1051" s="25"/>
      <c r="E1051" s="25"/>
      <c r="F1051" s="25"/>
      <c r="G1051" s="31"/>
      <c r="H1051" s="31"/>
      <c r="I1051" s="31"/>
      <c r="J1051" s="31"/>
      <c r="K1051" s="119" t="str">
        <f t="shared" si="88"/>
        <v/>
      </c>
    </row>
    <row r="1052" spans="1:11" x14ac:dyDescent="0.25">
      <c r="A1052" s="16">
        <v>161</v>
      </c>
      <c r="B1052" s="64" t="str">
        <f t="shared" ref="B1052:C1071" si="90">+B432</f>
        <v/>
      </c>
      <c r="C1052" s="64" t="str">
        <f t="shared" si="90"/>
        <v/>
      </c>
      <c r="D1052" s="25"/>
      <c r="E1052" s="25"/>
      <c r="F1052" s="25"/>
      <c r="G1052" s="31"/>
      <c r="H1052" s="31"/>
      <c r="I1052" s="31"/>
      <c r="J1052" s="31"/>
      <c r="K1052" s="119" t="str">
        <f t="shared" si="88"/>
        <v/>
      </c>
    </row>
    <row r="1053" spans="1:11" x14ac:dyDescent="0.25">
      <c r="A1053" s="16">
        <v>162</v>
      </c>
      <c r="B1053" s="64" t="str">
        <f t="shared" si="90"/>
        <v/>
      </c>
      <c r="C1053" s="64" t="str">
        <f t="shared" si="90"/>
        <v/>
      </c>
      <c r="D1053" s="25"/>
      <c r="E1053" s="25"/>
      <c r="F1053" s="25"/>
      <c r="G1053" s="31"/>
      <c r="H1053" s="31"/>
      <c r="I1053" s="31"/>
      <c r="J1053" s="31"/>
      <c r="K1053" s="119" t="str">
        <f t="shared" si="88"/>
        <v/>
      </c>
    </row>
    <row r="1054" spans="1:11" x14ac:dyDescent="0.25">
      <c r="A1054" s="16">
        <v>163</v>
      </c>
      <c r="B1054" s="64" t="str">
        <f t="shared" si="90"/>
        <v/>
      </c>
      <c r="C1054" s="64" t="str">
        <f t="shared" si="90"/>
        <v/>
      </c>
      <c r="D1054" s="25"/>
      <c r="E1054" s="25"/>
      <c r="F1054" s="25"/>
      <c r="G1054" s="31"/>
      <c r="H1054" s="31"/>
      <c r="I1054" s="31"/>
      <c r="J1054" s="31"/>
      <c r="K1054" s="119" t="str">
        <f t="shared" si="88"/>
        <v/>
      </c>
    </row>
    <row r="1055" spans="1:11" x14ac:dyDescent="0.25">
      <c r="A1055" s="16">
        <v>164</v>
      </c>
      <c r="B1055" s="64" t="str">
        <f t="shared" si="90"/>
        <v/>
      </c>
      <c r="C1055" s="64" t="str">
        <f t="shared" si="90"/>
        <v/>
      </c>
      <c r="D1055" s="25"/>
      <c r="E1055" s="25"/>
      <c r="F1055" s="25"/>
      <c r="G1055" s="31"/>
      <c r="H1055" s="31"/>
      <c r="I1055" s="31"/>
      <c r="J1055" s="31"/>
      <c r="K1055" s="119" t="str">
        <f t="shared" si="88"/>
        <v/>
      </c>
    </row>
    <row r="1056" spans="1:11" x14ac:dyDescent="0.25">
      <c r="A1056" s="16">
        <v>165</v>
      </c>
      <c r="B1056" s="64" t="str">
        <f t="shared" si="90"/>
        <v/>
      </c>
      <c r="C1056" s="64" t="str">
        <f t="shared" si="90"/>
        <v/>
      </c>
      <c r="D1056" s="25"/>
      <c r="E1056" s="25"/>
      <c r="F1056" s="25"/>
      <c r="G1056" s="31"/>
      <c r="H1056" s="31"/>
      <c r="I1056" s="31"/>
      <c r="J1056" s="31"/>
      <c r="K1056" s="119" t="str">
        <f t="shared" si="88"/>
        <v/>
      </c>
    </row>
    <row r="1057" spans="1:11" x14ac:dyDescent="0.25">
      <c r="A1057" s="16">
        <v>166</v>
      </c>
      <c r="B1057" s="64" t="str">
        <f t="shared" si="90"/>
        <v/>
      </c>
      <c r="C1057" s="64" t="str">
        <f t="shared" si="90"/>
        <v/>
      </c>
      <c r="D1057" s="25"/>
      <c r="E1057" s="25"/>
      <c r="F1057" s="25"/>
      <c r="G1057" s="31"/>
      <c r="H1057" s="31"/>
      <c r="I1057" s="31"/>
      <c r="J1057" s="31"/>
      <c r="K1057" s="119" t="str">
        <f t="shared" si="88"/>
        <v/>
      </c>
    </row>
    <row r="1058" spans="1:11" x14ac:dyDescent="0.25">
      <c r="A1058" s="16">
        <v>167</v>
      </c>
      <c r="B1058" s="64" t="str">
        <f t="shared" si="90"/>
        <v/>
      </c>
      <c r="C1058" s="64" t="str">
        <f t="shared" si="90"/>
        <v/>
      </c>
      <c r="D1058" s="25"/>
      <c r="E1058" s="25"/>
      <c r="F1058" s="25"/>
      <c r="G1058" s="31"/>
      <c r="H1058" s="31"/>
      <c r="I1058" s="31"/>
      <c r="J1058" s="31"/>
      <c r="K1058" s="119" t="str">
        <f t="shared" si="88"/>
        <v/>
      </c>
    </row>
    <row r="1059" spans="1:11" x14ac:dyDescent="0.25">
      <c r="A1059" s="16">
        <v>168</v>
      </c>
      <c r="B1059" s="64" t="str">
        <f t="shared" si="90"/>
        <v/>
      </c>
      <c r="C1059" s="64" t="str">
        <f t="shared" si="90"/>
        <v/>
      </c>
      <c r="D1059" s="25"/>
      <c r="E1059" s="25"/>
      <c r="F1059" s="25"/>
      <c r="G1059" s="31"/>
      <c r="H1059" s="31"/>
      <c r="I1059" s="31"/>
      <c r="J1059" s="31"/>
      <c r="K1059" s="119" t="str">
        <f t="shared" si="88"/>
        <v/>
      </c>
    </row>
    <row r="1060" spans="1:11" x14ac:dyDescent="0.25">
      <c r="A1060" s="16">
        <v>169</v>
      </c>
      <c r="B1060" s="64" t="str">
        <f t="shared" si="90"/>
        <v/>
      </c>
      <c r="C1060" s="64" t="str">
        <f t="shared" si="90"/>
        <v/>
      </c>
      <c r="D1060" s="25"/>
      <c r="E1060" s="25"/>
      <c r="F1060" s="25"/>
      <c r="G1060" s="31"/>
      <c r="H1060" s="31"/>
      <c r="I1060" s="31"/>
      <c r="J1060" s="31"/>
      <c r="K1060" s="119" t="str">
        <f t="shared" si="88"/>
        <v/>
      </c>
    </row>
    <row r="1061" spans="1:11" x14ac:dyDescent="0.25">
      <c r="A1061" s="16">
        <v>170</v>
      </c>
      <c r="B1061" s="64" t="str">
        <f t="shared" si="90"/>
        <v/>
      </c>
      <c r="C1061" s="64" t="str">
        <f t="shared" si="90"/>
        <v/>
      </c>
      <c r="D1061" s="25"/>
      <c r="E1061" s="25"/>
      <c r="F1061" s="25"/>
      <c r="G1061" s="31"/>
      <c r="H1061" s="31"/>
      <c r="I1061" s="31"/>
      <c r="J1061" s="31"/>
      <c r="K1061" s="119" t="str">
        <f t="shared" si="88"/>
        <v/>
      </c>
    </row>
    <row r="1062" spans="1:11" x14ac:dyDescent="0.25">
      <c r="A1062" s="16">
        <v>171</v>
      </c>
      <c r="B1062" s="64" t="str">
        <f t="shared" si="90"/>
        <v/>
      </c>
      <c r="C1062" s="64" t="str">
        <f t="shared" si="90"/>
        <v/>
      </c>
      <c r="D1062" s="25"/>
      <c r="E1062" s="25"/>
      <c r="F1062" s="25"/>
      <c r="G1062" s="31"/>
      <c r="H1062" s="31"/>
      <c r="I1062" s="31"/>
      <c r="J1062" s="31"/>
      <c r="K1062" s="119" t="str">
        <f t="shared" si="88"/>
        <v/>
      </c>
    </row>
    <row r="1063" spans="1:11" x14ac:dyDescent="0.25">
      <c r="A1063" s="16">
        <v>172</v>
      </c>
      <c r="B1063" s="64" t="str">
        <f t="shared" si="90"/>
        <v/>
      </c>
      <c r="C1063" s="64" t="str">
        <f t="shared" si="90"/>
        <v/>
      </c>
      <c r="D1063" s="25"/>
      <c r="E1063" s="25"/>
      <c r="F1063" s="25"/>
      <c r="G1063" s="31"/>
      <c r="H1063" s="31"/>
      <c r="I1063" s="31"/>
      <c r="J1063" s="31"/>
      <c r="K1063" s="119" t="str">
        <f t="shared" si="88"/>
        <v/>
      </c>
    </row>
    <row r="1064" spans="1:11" x14ac:dyDescent="0.25">
      <c r="A1064" s="16">
        <v>173</v>
      </c>
      <c r="B1064" s="64" t="str">
        <f t="shared" si="90"/>
        <v/>
      </c>
      <c r="C1064" s="64" t="str">
        <f t="shared" si="90"/>
        <v/>
      </c>
      <c r="D1064" s="25"/>
      <c r="E1064" s="25"/>
      <c r="F1064" s="25"/>
      <c r="G1064" s="31"/>
      <c r="H1064" s="31"/>
      <c r="I1064" s="31"/>
      <c r="J1064" s="31"/>
      <c r="K1064" s="119" t="str">
        <f t="shared" si="88"/>
        <v/>
      </c>
    </row>
    <row r="1065" spans="1:11" x14ac:dyDescent="0.25">
      <c r="A1065" s="16">
        <v>174</v>
      </c>
      <c r="B1065" s="64" t="str">
        <f t="shared" si="90"/>
        <v/>
      </c>
      <c r="C1065" s="64" t="str">
        <f t="shared" si="90"/>
        <v/>
      </c>
      <c r="D1065" s="25"/>
      <c r="E1065" s="25"/>
      <c r="F1065" s="25"/>
      <c r="G1065" s="31"/>
      <c r="H1065" s="31"/>
      <c r="I1065" s="31"/>
      <c r="J1065" s="31"/>
      <c r="K1065" s="119" t="str">
        <f t="shared" si="88"/>
        <v/>
      </c>
    </row>
    <row r="1066" spans="1:11" x14ac:dyDescent="0.25">
      <c r="A1066" s="16">
        <v>175</v>
      </c>
      <c r="B1066" s="64" t="str">
        <f t="shared" si="90"/>
        <v/>
      </c>
      <c r="C1066" s="64" t="str">
        <f t="shared" si="90"/>
        <v/>
      </c>
      <c r="D1066" s="25"/>
      <c r="E1066" s="25"/>
      <c r="F1066" s="25"/>
      <c r="G1066" s="31"/>
      <c r="H1066" s="31"/>
      <c r="I1066" s="31"/>
      <c r="J1066" s="31"/>
      <c r="K1066" s="119" t="str">
        <f t="shared" si="88"/>
        <v/>
      </c>
    </row>
    <row r="1067" spans="1:11" x14ac:dyDescent="0.25">
      <c r="A1067" s="16">
        <v>176</v>
      </c>
      <c r="B1067" s="64" t="str">
        <f t="shared" si="90"/>
        <v/>
      </c>
      <c r="C1067" s="64" t="str">
        <f t="shared" si="90"/>
        <v/>
      </c>
      <c r="D1067" s="25"/>
      <c r="E1067" s="25"/>
      <c r="F1067" s="25"/>
      <c r="G1067" s="31"/>
      <c r="H1067" s="31"/>
      <c r="I1067" s="31"/>
      <c r="J1067" s="31"/>
      <c r="K1067" s="119" t="str">
        <f t="shared" si="88"/>
        <v/>
      </c>
    </row>
    <row r="1068" spans="1:11" x14ac:dyDescent="0.25">
      <c r="A1068" s="16">
        <v>177</v>
      </c>
      <c r="B1068" s="64" t="str">
        <f t="shared" si="90"/>
        <v/>
      </c>
      <c r="C1068" s="64" t="str">
        <f t="shared" si="90"/>
        <v/>
      </c>
      <c r="D1068" s="25"/>
      <c r="E1068" s="25"/>
      <c r="F1068" s="25"/>
      <c r="G1068" s="31"/>
      <c r="H1068" s="31"/>
      <c r="I1068" s="31"/>
      <c r="J1068" s="31"/>
      <c r="K1068" s="119" t="str">
        <f t="shared" si="88"/>
        <v/>
      </c>
    </row>
    <row r="1069" spans="1:11" x14ac:dyDescent="0.25">
      <c r="A1069" s="16">
        <v>178</v>
      </c>
      <c r="B1069" s="64" t="str">
        <f t="shared" si="90"/>
        <v/>
      </c>
      <c r="C1069" s="64" t="str">
        <f t="shared" si="90"/>
        <v/>
      </c>
      <c r="D1069" s="25"/>
      <c r="E1069" s="25"/>
      <c r="F1069" s="25"/>
      <c r="G1069" s="31"/>
      <c r="H1069" s="31"/>
      <c r="I1069" s="31"/>
      <c r="J1069" s="31"/>
      <c r="K1069" s="119" t="str">
        <f t="shared" si="88"/>
        <v/>
      </c>
    </row>
    <row r="1070" spans="1:11" x14ac:dyDescent="0.25">
      <c r="A1070" s="16">
        <v>179</v>
      </c>
      <c r="B1070" s="64" t="str">
        <f t="shared" si="90"/>
        <v/>
      </c>
      <c r="C1070" s="64" t="str">
        <f t="shared" si="90"/>
        <v/>
      </c>
      <c r="D1070" s="25"/>
      <c r="E1070" s="25"/>
      <c r="F1070" s="25"/>
      <c r="G1070" s="25"/>
      <c r="H1070" s="25"/>
      <c r="I1070" s="25"/>
      <c r="J1070" s="25"/>
      <c r="K1070" s="119" t="str">
        <f t="shared" si="88"/>
        <v/>
      </c>
    </row>
    <row r="1071" spans="1:11" x14ac:dyDescent="0.25">
      <c r="A1071" s="16">
        <v>180</v>
      </c>
      <c r="B1071" s="64" t="str">
        <f t="shared" si="90"/>
        <v/>
      </c>
      <c r="C1071" s="64" t="str">
        <f t="shared" si="90"/>
        <v/>
      </c>
      <c r="D1071" s="25"/>
      <c r="E1071" s="25"/>
      <c r="F1071" s="25"/>
      <c r="G1071" s="25"/>
      <c r="H1071" s="25"/>
      <c r="I1071" s="25"/>
      <c r="J1071" s="25"/>
      <c r="K1071" s="119" t="str">
        <f t="shared" si="88"/>
        <v/>
      </c>
    </row>
    <row r="1072" spans="1:11" x14ac:dyDescent="0.25">
      <c r="A1072" s="16">
        <v>181</v>
      </c>
      <c r="B1072" s="64" t="str">
        <f t="shared" ref="B1072:C1091" si="91">+B452</f>
        <v/>
      </c>
      <c r="C1072" s="64" t="str">
        <f t="shared" si="91"/>
        <v/>
      </c>
      <c r="D1072" s="25"/>
      <c r="E1072" s="25"/>
      <c r="F1072" s="25"/>
      <c r="G1072" s="25"/>
      <c r="H1072" s="25"/>
      <c r="I1072" s="25"/>
      <c r="J1072" s="25"/>
      <c r="K1072" s="119" t="str">
        <f t="shared" si="88"/>
        <v/>
      </c>
    </row>
    <row r="1073" spans="1:11" x14ac:dyDescent="0.25">
      <c r="A1073" s="16">
        <v>182</v>
      </c>
      <c r="B1073" s="64" t="str">
        <f t="shared" si="91"/>
        <v/>
      </c>
      <c r="C1073" s="64" t="str">
        <f t="shared" si="91"/>
        <v/>
      </c>
      <c r="D1073" s="25"/>
      <c r="E1073" s="25"/>
      <c r="F1073" s="25"/>
      <c r="G1073" s="31"/>
      <c r="H1073" s="31"/>
      <c r="I1073" s="31"/>
      <c r="J1073" s="31"/>
      <c r="K1073" s="119" t="str">
        <f t="shared" si="88"/>
        <v/>
      </c>
    </row>
    <row r="1074" spans="1:11" x14ac:dyDescent="0.25">
      <c r="A1074" s="16">
        <v>183</v>
      </c>
      <c r="B1074" s="64" t="str">
        <f t="shared" si="91"/>
        <v/>
      </c>
      <c r="C1074" s="64" t="str">
        <f t="shared" si="91"/>
        <v/>
      </c>
      <c r="D1074" s="25"/>
      <c r="E1074" s="25"/>
      <c r="F1074" s="25"/>
      <c r="G1074" s="31"/>
      <c r="H1074" s="31"/>
      <c r="I1074" s="31"/>
      <c r="J1074" s="31"/>
      <c r="K1074" s="119" t="str">
        <f t="shared" si="88"/>
        <v/>
      </c>
    </row>
    <row r="1075" spans="1:11" x14ac:dyDescent="0.25">
      <c r="A1075" s="16">
        <v>184</v>
      </c>
      <c r="B1075" s="64" t="str">
        <f t="shared" si="91"/>
        <v/>
      </c>
      <c r="C1075" s="64" t="str">
        <f t="shared" si="91"/>
        <v/>
      </c>
      <c r="D1075" s="25"/>
      <c r="E1075" s="25"/>
      <c r="F1075" s="25"/>
      <c r="G1075" s="31"/>
      <c r="H1075" s="31"/>
      <c r="I1075" s="31"/>
      <c r="J1075" s="31"/>
      <c r="K1075" s="119" t="str">
        <f t="shared" si="88"/>
        <v/>
      </c>
    </row>
    <row r="1076" spans="1:11" x14ac:dyDescent="0.25">
      <c r="A1076" s="16">
        <v>185</v>
      </c>
      <c r="B1076" s="64" t="str">
        <f t="shared" si="91"/>
        <v/>
      </c>
      <c r="C1076" s="64" t="str">
        <f t="shared" si="91"/>
        <v/>
      </c>
      <c r="D1076" s="25"/>
      <c r="E1076" s="25"/>
      <c r="F1076" s="25"/>
      <c r="G1076" s="31"/>
      <c r="H1076" s="31"/>
      <c r="I1076" s="31"/>
      <c r="J1076" s="31"/>
      <c r="K1076" s="119" t="str">
        <f t="shared" si="88"/>
        <v/>
      </c>
    </row>
    <row r="1077" spans="1:11" x14ac:dyDescent="0.25">
      <c r="A1077" s="16">
        <v>186</v>
      </c>
      <c r="B1077" s="64" t="str">
        <f t="shared" si="91"/>
        <v/>
      </c>
      <c r="C1077" s="64" t="str">
        <f t="shared" si="91"/>
        <v/>
      </c>
      <c r="D1077" s="25"/>
      <c r="E1077" s="25"/>
      <c r="F1077" s="25"/>
      <c r="G1077" s="31"/>
      <c r="H1077" s="31"/>
      <c r="I1077" s="31"/>
      <c r="J1077" s="31"/>
      <c r="K1077" s="119" t="str">
        <f t="shared" si="88"/>
        <v/>
      </c>
    </row>
    <row r="1078" spans="1:11" x14ac:dyDescent="0.25">
      <c r="A1078" s="16">
        <v>187</v>
      </c>
      <c r="B1078" s="64" t="str">
        <f t="shared" si="91"/>
        <v/>
      </c>
      <c r="C1078" s="64" t="str">
        <f t="shared" si="91"/>
        <v/>
      </c>
      <c r="D1078" s="25"/>
      <c r="E1078" s="25"/>
      <c r="F1078" s="25"/>
      <c r="G1078" s="31"/>
      <c r="H1078" s="31"/>
      <c r="I1078" s="31"/>
      <c r="J1078" s="31"/>
      <c r="K1078" s="119" t="str">
        <f t="shared" si="88"/>
        <v/>
      </c>
    </row>
    <row r="1079" spans="1:11" x14ac:dyDescent="0.25">
      <c r="A1079" s="16">
        <v>188</v>
      </c>
      <c r="B1079" s="64" t="str">
        <f t="shared" si="91"/>
        <v/>
      </c>
      <c r="C1079" s="64" t="str">
        <f t="shared" si="91"/>
        <v/>
      </c>
      <c r="D1079" s="25"/>
      <c r="E1079" s="25"/>
      <c r="F1079" s="25"/>
      <c r="G1079" s="31"/>
      <c r="H1079" s="31"/>
      <c r="I1079" s="31"/>
      <c r="J1079" s="31"/>
      <c r="K1079" s="119" t="str">
        <f t="shared" si="88"/>
        <v/>
      </c>
    </row>
    <row r="1080" spans="1:11" x14ac:dyDescent="0.25">
      <c r="A1080" s="16">
        <v>189</v>
      </c>
      <c r="B1080" s="64" t="str">
        <f t="shared" si="91"/>
        <v/>
      </c>
      <c r="C1080" s="64" t="str">
        <f t="shared" si="91"/>
        <v/>
      </c>
      <c r="D1080" s="25"/>
      <c r="E1080" s="25"/>
      <c r="F1080" s="25"/>
      <c r="G1080" s="31"/>
      <c r="H1080" s="31"/>
      <c r="I1080" s="31"/>
      <c r="J1080" s="31"/>
      <c r="K1080" s="119" t="str">
        <f t="shared" si="88"/>
        <v/>
      </c>
    </row>
    <row r="1081" spans="1:11" x14ac:dyDescent="0.25">
      <c r="A1081" s="16">
        <v>190</v>
      </c>
      <c r="B1081" s="64" t="str">
        <f t="shared" si="91"/>
        <v/>
      </c>
      <c r="C1081" s="64" t="str">
        <f t="shared" si="91"/>
        <v/>
      </c>
      <c r="D1081" s="25"/>
      <c r="E1081" s="25"/>
      <c r="F1081" s="25"/>
      <c r="G1081" s="31"/>
      <c r="H1081" s="31"/>
      <c r="I1081" s="31"/>
      <c r="J1081" s="31"/>
      <c r="K1081" s="119" t="str">
        <f t="shared" si="88"/>
        <v/>
      </c>
    </row>
    <row r="1082" spans="1:11" x14ac:dyDescent="0.25">
      <c r="A1082" s="16">
        <v>191</v>
      </c>
      <c r="B1082" s="64" t="str">
        <f t="shared" si="91"/>
        <v/>
      </c>
      <c r="C1082" s="64" t="str">
        <f t="shared" si="91"/>
        <v/>
      </c>
      <c r="D1082" s="25"/>
      <c r="E1082" s="25"/>
      <c r="F1082" s="25"/>
      <c r="G1082" s="31"/>
      <c r="H1082" s="31"/>
      <c r="I1082" s="31"/>
      <c r="J1082" s="31"/>
      <c r="K1082" s="119" t="str">
        <f t="shared" si="88"/>
        <v/>
      </c>
    </row>
    <row r="1083" spans="1:11" x14ac:dyDescent="0.25">
      <c r="A1083" s="16">
        <v>192</v>
      </c>
      <c r="B1083" s="64" t="str">
        <f t="shared" si="91"/>
        <v/>
      </c>
      <c r="C1083" s="64" t="str">
        <f t="shared" si="91"/>
        <v/>
      </c>
      <c r="D1083" s="25"/>
      <c r="E1083" s="25"/>
      <c r="F1083" s="25"/>
      <c r="G1083" s="31"/>
      <c r="H1083" s="31"/>
      <c r="I1083" s="31"/>
      <c r="J1083" s="31"/>
      <c r="K1083" s="119" t="str">
        <f t="shared" si="88"/>
        <v/>
      </c>
    </row>
    <row r="1084" spans="1:11" x14ac:dyDescent="0.25">
      <c r="A1084" s="16">
        <v>193</v>
      </c>
      <c r="B1084" s="64" t="str">
        <f t="shared" si="91"/>
        <v/>
      </c>
      <c r="C1084" s="64" t="str">
        <f t="shared" si="91"/>
        <v/>
      </c>
      <c r="D1084" s="25"/>
      <c r="E1084" s="25"/>
      <c r="F1084" s="25"/>
      <c r="G1084" s="25"/>
      <c r="H1084" s="25"/>
      <c r="I1084" s="25"/>
      <c r="J1084" s="25"/>
      <c r="K1084" s="119" t="str">
        <f t="shared" si="88"/>
        <v/>
      </c>
    </row>
    <row r="1085" spans="1:11" x14ac:dyDescent="0.25">
      <c r="A1085" s="16">
        <v>194</v>
      </c>
      <c r="B1085" s="64" t="str">
        <f t="shared" si="91"/>
        <v/>
      </c>
      <c r="C1085" s="64" t="str">
        <f t="shared" si="91"/>
        <v/>
      </c>
      <c r="D1085" s="25"/>
      <c r="E1085" s="25"/>
      <c r="F1085" s="25"/>
      <c r="G1085" s="25"/>
      <c r="H1085" s="25"/>
      <c r="I1085" s="25"/>
      <c r="J1085" s="25"/>
      <c r="K1085" s="119" t="str">
        <f t="shared" ref="K1085:K1091" si="92">IF(B1085="","",SUM(D1085:J1085))</f>
        <v/>
      </c>
    </row>
    <row r="1086" spans="1:11" x14ac:dyDescent="0.25">
      <c r="A1086" s="16">
        <v>195</v>
      </c>
      <c r="B1086" s="64" t="str">
        <f t="shared" si="91"/>
        <v/>
      </c>
      <c r="C1086" s="64" t="str">
        <f t="shared" si="91"/>
        <v/>
      </c>
      <c r="D1086" s="25"/>
      <c r="E1086" s="25"/>
      <c r="F1086" s="25"/>
      <c r="G1086" s="25"/>
      <c r="H1086" s="25"/>
      <c r="I1086" s="25"/>
      <c r="J1086" s="25"/>
      <c r="K1086" s="119" t="str">
        <f t="shared" si="92"/>
        <v/>
      </c>
    </row>
    <row r="1087" spans="1:11" x14ac:dyDescent="0.25">
      <c r="A1087" s="16">
        <v>196</v>
      </c>
      <c r="B1087" s="64" t="str">
        <f t="shared" si="91"/>
        <v/>
      </c>
      <c r="C1087" s="64" t="str">
        <f t="shared" si="91"/>
        <v/>
      </c>
      <c r="D1087" s="25"/>
      <c r="E1087" s="25"/>
      <c r="F1087" s="25"/>
      <c r="G1087" s="31"/>
      <c r="H1087" s="31"/>
      <c r="I1087" s="31"/>
      <c r="J1087" s="31"/>
      <c r="K1087" s="119" t="str">
        <f t="shared" si="92"/>
        <v/>
      </c>
    </row>
    <row r="1088" spans="1:11" x14ac:dyDescent="0.25">
      <c r="A1088" s="16">
        <v>197</v>
      </c>
      <c r="B1088" s="64" t="str">
        <f t="shared" si="91"/>
        <v/>
      </c>
      <c r="C1088" s="64" t="str">
        <f t="shared" si="91"/>
        <v/>
      </c>
      <c r="D1088" s="25"/>
      <c r="E1088" s="25"/>
      <c r="F1088" s="25"/>
      <c r="G1088" s="31"/>
      <c r="H1088" s="31"/>
      <c r="I1088" s="31"/>
      <c r="J1088" s="31"/>
      <c r="K1088" s="119" t="str">
        <f t="shared" si="92"/>
        <v/>
      </c>
    </row>
    <row r="1089" spans="1:15" x14ac:dyDescent="0.25">
      <c r="A1089" s="16">
        <v>198</v>
      </c>
      <c r="B1089" s="64" t="str">
        <f t="shared" si="91"/>
        <v/>
      </c>
      <c r="C1089" s="64" t="str">
        <f t="shared" si="91"/>
        <v/>
      </c>
      <c r="D1089" s="25"/>
      <c r="E1089" s="25"/>
      <c r="F1089" s="25"/>
      <c r="G1089" s="31"/>
      <c r="H1089" s="31"/>
      <c r="I1089" s="31"/>
      <c r="J1089" s="31"/>
      <c r="K1089" s="119" t="str">
        <f t="shared" si="92"/>
        <v/>
      </c>
    </row>
    <row r="1090" spans="1:15" x14ac:dyDescent="0.25">
      <c r="A1090" s="16">
        <v>199</v>
      </c>
      <c r="B1090" s="64" t="str">
        <f t="shared" si="91"/>
        <v/>
      </c>
      <c r="C1090" s="64" t="str">
        <f t="shared" si="91"/>
        <v/>
      </c>
      <c r="D1090" s="25"/>
      <c r="E1090" s="25"/>
      <c r="F1090" s="25"/>
      <c r="G1090" s="31"/>
      <c r="H1090" s="31"/>
      <c r="I1090" s="31"/>
      <c r="J1090" s="31"/>
      <c r="K1090" s="119" t="str">
        <f t="shared" si="92"/>
        <v/>
      </c>
    </row>
    <row r="1091" spans="1:15" x14ac:dyDescent="0.25">
      <c r="A1091" s="16">
        <v>200</v>
      </c>
      <c r="B1091" s="64" t="str">
        <f t="shared" si="91"/>
        <v/>
      </c>
      <c r="C1091" s="64" t="str">
        <f t="shared" si="91"/>
        <v/>
      </c>
      <c r="D1091" s="25"/>
      <c r="E1091" s="25"/>
      <c r="F1091" s="25"/>
      <c r="G1091" s="31"/>
      <c r="H1091" s="31"/>
      <c r="I1091" s="31"/>
      <c r="J1091" s="31"/>
      <c r="K1091" s="119" t="str">
        <f t="shared" si="92"/>
        <v/>
      </c>
    </row>
    <row r="1094" spans="1:15" ht="18.75" x14ac:dyDescent="0.3">
      <c r="B1094" s="49" t="s">
        <v>75</v>
      </c>
      <c r="C1094" s="121"/>
      <c r="D1094" s="149">
        <v>44561</v>
      </c>
      <c r="E1094" s="89"/>
    </row>
    <row r="1096" spans="1:15" s="148" customFormat="1" ht="113.1" customHeight="1" x14ac:dyDescent="0.25">
      <c r="B1096" s="176" t="s">
        <v>168</v>
      </c>
      <c r="C1096" s="176"/>
      <c r="D1096" s="176"/>
      <c r="E1096" s="176"/>
      <c r="F1096" s="176"/>
      <c r="G1096" s="176"/>
      <c r="H1096" s="176"/>
      <c r="I1096" s="176"/>
      <c r="J1096" s="176"/>
      <c r="K1096" s="176"/>
    </row>
    <row r="1097" spans="1:15" x14ac:dyDescent="0.25">
      <c r="D1097" s="121"/>
      <c r="E1097" s="89"/>
    </row>
    <row r="1098" spans="1:15" ht="70.5" customHeight="1" x14ac:dyDescent="0.25">
      <c r="B1098" s="56" t="s">
        <v>24</v>
      </c>
      <c r="C1098" s="147" t="s">
        <v>131</v>
      </c>
      <c r="D1098" s="151" t="s">
        <v>132</v>
      </c>
      <c r="E1098" s="56" t="s">
        <v>76</v>
      </c>
      <c r="F1098" s="147" t="s">
        <v>148</v>
      </c>
      <c r="G1098" s="147" t="s">
        <v>78</v>
      </c>
      <c r="H1098" s="147" t="s">
        <v>147</v>
      </c>
      <c r="I1098" s="147" t="s">
        <v>133</v>
      </c>
      <c r="J1098" s="147" t="s">
        <v>77</v>
      </c>
      <c r="K1098" s="147" t="s">
        <v>219</v>
      </c>
    </row>
    <row r="1099" spans="1:15" x14ac:dyDescent="0.25">
      <c r="A1099" s="16">
        <v>1</v>
      </c>
      <c r="B1099" s="64" t="str">
        <f t="shared" ref="B1099:B1131" si="93">+B184</f>
        <v/>
      </c>
      <c r="C1099" s="122" t="str">
        <f>+IF(B1099="","",'B - DATOS CONTRATO GESTIÓN'!D244)</f>
        <v/>
      </c>
      <c r="D1099" s="150" t="str">
        <f>+IF(C1099="","",(44561-C1099)/365)</f>
        <v/>
      </c>
      <c r="E1099" s="122" t="str">
        <f>+IF(B1099="","",'B - DATOS CONTRATO GESTIÓN'!E244)</f>
        <v/>
      </c>
      <c r="F1099" s="96" t="str">
        <f>+IF(B1099="","",'B - DATOS CONTRATO GESTIÓN'!D328)</f>
        <v/>
      </c>
      <c r="G1099" s="82" t="str">
        <f>+IF(B1099="","",'B - DATOS CONTRATO GESTIÓN'!E328)</f>
        <v/>
      </c>
      <c r="H1099" s="124" t="str">
        <f>+IF(B1099="","",'B - DATOS CONTRATO GESTIÓN'!F328)</f>
        <v/>
      </c>
      <c r="I1099" s="82" t="str">
        <f t="shared" ref="I1099" si="94">+IF(B1099="","",IF((44347-E1099)/365&lt;G1099,"SI","NO"))</f>
        <v/>
      </c>
      <c r="J1099" s="125" t="str">
        <f>+'B - DATOS CONTRATO GESTIÓN'!Q244</f>
        <v/>
      </c>
      <c r="K1099" s="96" t="str">
        <f>+IF(I1099="SI",((F1099-H1099)/G1099*J1099)/12*7,"")</f>
        <v/>
      </c>
      <c r="M1099" s="126"/>
      <c r="N1099" s="126"/>
      <c r="O1099" s="127"/>
    </row>
    <row r="1100" spans="1:15" x14ac:dyDescent="0.25">
      <c r="A1100" s="16">
        <v>2</v>
      </c>
      <c r="B1100" s="64" t="str">
        <f t="shared" si="93"/>
        <v/>
      </c>
      <c r="C1100" s="122" t="str">
        <f>+IF(B1100="","",'B - DATOS CONTRATO GESTIÓN'!D245)</f>
        <v/>
      </c>
      <c r="D1100" s="150" t="str">
        <f t="shared" ref="D1100:D1163" si="95">+IF(C1100="","",(44561-C1100)/365)</f>
        <v/>
      </c>
      <c r="E1100" s="122" t="str">
        <f>+IF(B1100="","",'B - DATOS CONTRATO GESTIÓN'!E245)</f>
        <v/>
      </c>
      <c r="F1100" s="96" t="str">
        <f>+IF(B1100="","",'B - DATOS CONTRATO GESTIÓN'!D329)</f>
        <v/>
      </c>
      <c r="G1100" s="82" t="str">
        <f>+IF(B1100="","",'B - DATOS CONTRATO GESTIÓN'!E329)</f>
        <v/>
      </c>
      <c r="H1100" s="124" t="str">
        <f>+IF(B1100="","",'B - DATOS CONTRATO GESTIÓN'!F329)</f>
        <v/>
      </c>
      <c r="I1100" s="82" t="str">
        <f t="shared" ref="I1100:I1163" si="96">+IF(B1100="","",IF((44347-E1100)/365&lt;G1100,"SI","NO"))</f>
        <v/>
      </c>
      <c r="J1100" s="125" t="str">
        <f>+'B - DATOS CONTRATO GESTIÓN'!Q245</f>
        <v/>
      </c>
      <c r="K1100" s="96" t="str">
        <f t="shared" ref="K1100:K1163" si="97">+IF(I1100="SI",((F1100-H1100)/G1100*J1100)/12*7,"")</f>
        <v/>
      </c>
    </row>
    <row r="1101" spans="1:15" x14ac:dyDescent="0.25">
      <c r="A1101" s="16">
        <v>3</v>
      </c>
      <c r="B1101" s="64" t="str">
        <f t="shared" si="93"/>
        <v/>
      </c>
      <c r="C1101" s="122" t="str">
        <f>+IF(B1101="","",'B - DATOS CONTRATO GESTIÓN'!D246)</f>
        <v/>
      </c>
      <c r="D1101" s="150" t="str">
        <f t="shared" si="95"/>
        <v/>
      </c>
      <c r="E1101" s="122" t="str">
        <f>+IF(B1101="","",'B - DATOS CONTRATO GESTIÓN'!E246)</f>
        <v/>
      </c>
      <c r="F1101" s="96" t="str">
        <f>+IF(B1101="","",'B - DATOS CONTRATO GESTIÓN'!D330)</f>
        <v/>
      </c>
      <c r="G1101" s="82" t="str">
        <f>+IF(B1101="","",'B - DATOS CONTRATO GESTIÓN'!E330)</f>
        <v/>
      </c>
      <c r="H1101" s="124" t="str">
        <f>+IF(B1101="","",'B - DATOS CONTRATO GESTIÓN'!F330)</f>
        <v/>
      </c>
      <c r="I1101" s="82" t="str">
        <f t="shared" si="96"/>
        <v/>
      </c>
      <c r="J1101" s="125" t="str">
        <f>+'B - DATOS CONTRATO GESTIÓN'!Q246</f>
        <v/>
      </c>
      <c r="K1101" s="96" t="str">
        <f t="shared" si="97"/>
        <v/>
      </c>
    </row>
    <row r="1102" spans="1:15" x14ac:dyDescent="0.25">
      <c r="A1102" s="16">
        <v>4</v>
      </c>
      <c r="B1102" s="64" t="str">
        <f t="shared" si="93"/>
        <v/>
      </c>
      <c r="C1102" s="122" t="str">
        <f>+IF(B1102="","",'B - DATOS CONTRATO GESTIÓN'!D247)</f>
        <v/>
      </c>
      <c r="D1102" s="150" t="str">
        <f t="shared" si="95"/>
        <v/>
      </c>
      <c r="E1102" s="122" t="str">
        <f>+IF(B1102="","",'B - DATOS CONTRATO GESTIÓN'!E247)</f>
        <v/>
      </c>
      <c r="F1102" s="96" t="str">
        <f>+IF(B1102="","",'B - DATOS CONTRATO GESTIÓN'!D331)</f>
        <v/>
      </c>
      <c r="G1102" s="82" t="str">
        <f>+IF(B1102="","",'B - DATOS CONTRATO GESTIÓN'!E331)</f>
        <v/>
      </c>
      <c r="H1102" s="124" t="str">
        <f>+IF(B1102="","",'B - DATOS CONTRATO GESTIÓN'!F331)</f>
        <v/>
      </c>
      <c r="I1102" s="82" t="str">
        <f t="shared" si="96"/>
        <v/>
      </c>
      <c r="J1102" s="125" t="str">
        <f>+'B - DATOS CONTRATO GESTIÓN'!Q247</f>
        <v/>
      </c>
      <c r="K1102" s="96" t="str">
        <f t="shared" si="97"/>
        <v/>
      </c>
    </row>
    <row r="1103" spans="1:15" x14ac:dyDescent="0.25">
      <c r="A1103" s="16">
        <v>5</v>
      </c>
      <c r="B1103" s="64" t="str">
        <f t="shared" si="93"/>
        <v/>
      </c>
      <c r="C1103" s="122" t="str">
        <f>+IF(B1103="","",'B - DATOS CONTRATO GESTIÓN'!D248)</f>
        <v/>
      </c>
      <c r="D1103" s="150" t="str">
        <f t="shared" si="95"/>
        <v/>
      </c>
      <c r="E1103" s="122" t="str">
        <f>+IF(B1103="","",'B - DATOS CONTRATO GESTIÓN'!E248)</f>
        <v/>
      </c>
      <c r="F1103" s="96" t="str">
        <f>+IF(B1103="","",'B - DATOS CONTRATO GESTIÓN'!D332)</f>
        <v/>
      </c>
      <c r="G1103" s="82" t="str">
        <f>+IF(B1103="","",'B - DATOS CONTRATO GESTIÓN'!E332)</f>
        <v/>
      </c>
      <c r="H1103" s="124" t="str">
        <f>+IF(B1103="","",'B - DATOS CONTRATO GESTIÓN'!F332)</f>
        <v/>
      </c>
      <c r="I1103" s="82" t="str">
        <f t="shared" si="96"/>
        <v/>
      </c>
      <c r="J1103" s="125" t="str">
        <f>+'B - DATOS CONTRATO GESTIÓN'!Q248</f>
        <v/>
      </c>
      <c r="K1103" s="96" t="str">
        <f t="shared" si="97"/>
        <v/>
      </c>
    </row>
    <row r="1104" spans="1:15" x14ac:dyDescent="0.25">
      <c r="A1104" s="16">
        <v>6</v>
      </c>
      <c r="B1104" s="64" t="str">
        <f t="shared" si="93"/>
        <v/>
      </c>
      <c r="C1104" s="122" t="str">
        <f>+IF(B1104="","",'B - DATOS CONTRATO GESTIÓN'!D249)</f>
        <v/>
      </c>
      <c r="D1104" s="150" t="str">
        <f t="shared" si="95"/>
        <v/>
      </c>
      <c r="E1104" s="122" t="str">
        <f>+IF(B1104="","",'B - DATOS CONTRATO GESTIÓN'!E249)</f>
        <v/>
      </c>
      <c r="F1104" s="96" t="str">
        <f>+IF(B1104="","",'B - DATOS CONTRATO GESTIÓN'!D333)</f>
        <v/>
      </c>
      <c r="G1104" s="82" t="str">
        <f>+IF(B1104="","",'B - DATOS CONTRATO GESTIÓN'!E333)</f>
        <v/>
      </c>
      <c r="H1104" s="124" t="str">
        <f>+IF(B1104="","",'B - DATOS CONTRATO GESTIÓN'!F333)</f>
        <v/>
      </c>
      <c r="I1104" s="82" t="str">
        <f t="shared" si="96"/>
        <v/>
      </c>
      <c r="J1104" s="125" t="str">
        <f>+'B - DATOS CONTRATO GESTIÓN'!Q249</f>
        <v/>
      </c>
      <c r="K1104" s="96" t="str">
        <f t="shared" si="97"/>
        <v/>
      </c>
    </row>
    <row r="1105" spans="1:11" x14ac:dyDescent="0.25">
      <c r="A1105" s="16">
        <v>7</v>
      </c>
      <c r="B1105" s="64" t="str">
        <f t="shared" si="93"/>
        <v/>
      </c>
      <c r="C1105" s="122" t="str">
        <f>+IF(B1105="","",'B - DATOS CONTRATO GESTIÓN'!D250)</f>
        <v/>
      </c>
      <c r="D1105" s="150" t="str">
        <f t="shared" si="95"/>
        <v/>
      </c>
      <c r="E1105" s="122" t="str">
        <f>+IF(B1105="","",'B - DATOS CONTRATO GESTIÓN'!E250)</f>
        <v/>
      </c>
      <c r="F1105" s="96" t="str">
        <f>+IF(B1105="","",'B - DATOS CONTRATO GESTIÓN'!D334)</f>
        <v/>
      </c>
      <c r="G1105" s="82" t="str">
        <f>+IF(B1105="","",'B - DATOS CONTRATO GESTIÓN'!E334)</f>
        <v/>
      </c>
      <c r="H1105" s="124" t="str">
        <f>+IF(B1105="","",'B - DATOS CONTRATO GESTIÓN'!F334)</f>
        <v/>
      </c>
      <c r="I1105" s="82" t="str">
        <f t="shared" si="96"/>
        <v/>
      </c>
      <c r="J1105" s="125" t="str">
        <f>+'B - DATOS CONTRATO GESTIÓN'!Q250</f>
        <v/>
      </c>
      <c r="K1105" s="96" t="str">
        <f t="shared" si="97"/>
        <v/>
      </c>
    </row>
    <row r="1106" spans="1:11" x14ac:dyDescent="0.25">
      <c r="A1106" s="16">
        <v>8</v>
      </c>
      <c r="B1106" s="64" t="str">
        <f t="shared" si="93"/>
        <v/>
      </c>
      <c r="C1106" s="122" t="str">
        <f>+IF(B1106="","",'B - DATOS CONTRATO GESTIÓN'!D251)</f>
        <v/>
      </c>
      <c r="D1106" s="150" t="str">
        <f t="shared" si="95"/>
        <v/>
      </c>
      <c r="E1106" s="122" t="str">
        <f>+IF(B1106="","",'B - DATOS CONTRATO GESTIÓN'!E251)</f>
        <v/>
      </c>
      <c r="F1106" s="96" t="str">
        <f>+IF(B1106="","",'B - DATOS CONTRATO GESTIÓN'!D335)</f>
        <v/>
      </c>
      <c r="G1106" s="82" t="str">
        <f>+IF(B1106="","",'B - DATOS CONTRATO GESTIÓN'!E335)</f>
        <v/>
      </c>
      <c r="H1106" s="124" t="str">
        <f>+IF(B1106="","",'B - DATOS CONTRATO GESTIÓN'!F335)</f>
        <v/>
      </c>
      <c r="I1106" s="82" t="str">
        <f t="shared" si="96"/>
        <v/>
      </c>
      <c r="J1106" s="125" t="str">
        <f>+'B - DATOS CONTRATO GESTIÓN'!Q251</f>
        <v/>
      </c>
      <c r="K1106" s="96" t="str">
        <f t="shared" si="97"/>
        <v/>
      </c>
    </row>
    <row r="1107" spans="1:11" x14ac:dyDescent="0.25">
      <c r="A1107" s="16">
        <v>9</v>
      </c>
      <c r="B1107" s="64" t="str">
        <f t="shared" si="93"/>
        <v/>
      </c>
      <c r="C1107" s="122" t="str">
        <f>+IF(B1107="","",'B - DATOS CONTRATO GESTIÓN'!D252)</f>
        <v/>
      </c>
      <c r="D1107" s="150" t="str">
        <f t="shared" si="95"/>
        <v/>
      </c>
      <c r="E1107" s="122" t="str">
        <f>+IF(B1107="","",'B - DATOS CONTRATO GESTIÓN'!E252)</f>
        <v/>
      </c>
      <c r="F1107" s="96" t="str">
        <f>+IF(B1107="","",'B - DATOS CONTRATO GESTIÓN'!D336)</f>
        <v/>
      </c>
      <c r="G1107" s="82" t="str">
        <f>+IF(B1107="","",'B - DATOS CONTRATO GESTIÓN'!E336)</f>
        <v/>
      </c>
      <c r="H1107" s="124" t="str">
        <f>+IF(B1107="","",'B - DATOS CONTRATO GESTIÓN'!F336)</f>
        <v/>
      </c>
      <c r="I1107" s="82" t="str">
        <f t="shared" si="96"/>
        <v/>
      </c>
      <c r="J1107" s="125" t="str">
        <f>+'B - DATOS CONTRATO GESTIÓN'!Q252</f>
        <v/>
      </c>
      <c r="K1107" s="96" t="str">
        <f t="shared" si="97"/>
        <v/>
      </c>
    </row>
    <row r="1108" spans="1:11" x14ac:dyDescent="0.25">
      <c r="A1108" s="16">
        <v>10</v>
      </c>
      <c r="B1108" s="64" t="str">
        <f t="shared" si="93"/>
        <v/>
      </c>
      <c r="C1108" s="122" t="str">
        <f>+IF(B1108="","",'B - DATOS CONTRATO GESTIÓN'!D253)</f>
        <v/>
      </c>
      <c r="D1108" s="150" t="str">
        <f t="shared" si="95"/>
        <v/>
      </c>
      <c r="E1108" s="122" t="str">
        <f>+IF(B1108="","",'B - DATOS CONTRATO GESTIÓN'!E253)</f>
        <v/>
      </c>
      <c r="F1108" s="96" t="str">
        <f>+IF(B1108="","",'B - DATOS CONTRATO GESTIÓN'!D337)</f>
        <v/>
      </c>
      <c r="G1108" s="82" t="str">
        <f>+IF(B1108="","",'B - DATOS CONTRATO GESTIÓN'!E337)</f>
        <v/>
      </c>
      <c r="H1108" s="124" t="str">
        <f>+IF(B1108="","",'B - DATOS CONTRATO GESTIÓN'!F337)</f>
        <v/>
      </c>
      <c r="I1108" s="82" t="str">
        <f t="shared" si="96"/>
        <v/>
      </c>
      <c r="J1108" s="125" t="str">
        <f>+'B - DATOS CONTRATO GESTIÓN'!Q253</f>
        <v/>
      </c>
      <c r="K1108" s="96" t="str">
        <f t="shared" si="97"/>
        <v/>
      </c>
    </row>
    <row r="1109" spans="1:11" x14ac:dyDescent="0.25">
      <c r="A1109" s="16">
        <v>11</v>
      </c>
      <c r="B1109" s="64" t="str">
        <f t="shared" si="93"/>
        <v/>
      </c>
      <c r="C1109" s="122" t="str">
        <f>+IF(B1109="","",'B - DATOS CONTRATO GESTIÓN'!D254)</f>
        <v/>
      </c>
      <c r="D1109" s="150" t="str">
        <f t="shared" si="95"/>
        <v/>
      </c>
      <c r="E1109" s="122" t="str">
        <f>+IF(B1109="","",'B - DATOS CONTRATO GESTIÓN'!E254)</f>
        <v/>
      </c>
      <c r="F1109" s="96" t="str">
        <f>+IF(B1109="","",'B - DATOS CONTRATO GESTIÓN'!D338)</f>
        <v/>
      </c>
      <c r="G1109" s="82" t="str">
        <f>+IF(B1109="","",'B - DATOS CONTRATO GESTIÓN'!E338)</f>
        <v/>
      </c>
      <c r="H1109" s="124" t="str">
        <f>+IF(B1109="","",'B - DATOS CONTRATO GESTIÓN'!F338)</f>
        <v/>
      </c>
      <c r="I1109" s="82" t="str">
        <f t="shared" si="96"/>
        <v/>
      </c>
      <c r="J1109" s="125" t="str">
        <f>+'B - DATOS CONTRATO GESTIÓN'!Q254</f>
        <v/>
      </c>
      <c r="K1109" s="96" t="str">
        <f t="shared" si="97"/>
        <v/>
      </c>
    </row>
    <row r="1110" spans="1:11" x14ac:dyDescent="0.25">
      <c r="A1110" s="16">
        <v>12</v>
      </c>
      <c r="B1110" s="64" t="str">
        <f t="shared" si="93"/>
        <v/>
      </c>
      <c r="C1110" s="122" t="str">
        <f>+IF(B1110="","",'B - DATOS CONTRATO GESTIÓN'!D255)</f>
        <v/>
      </c>
      <c r="D1110" s="150" t="str">
        <f t="shared" si="95"/>
        <v/>
      </c>
      <c r="E1110" s="122" t="str">
        <f>+IF(B1110="","",'B - DATOS CONTRATO GESTIÓN'!E255)</f>
        <v/>
      </c>
      <c r="F1110" s="96" t="str">
        <f>+IF(B1110="","",'B - DATOS CONTRATO GESTIÓN'!D339)</f>
        <v/>
      </c>
      <c r="G1110" s="82" t="str">
        <f>+IF(B1110="","",'B - DATOS CONTRATO GESTIÓN'!E339)</f>
        <v/>
      </c>
      <c r="H1110" s="124" t="str">
        <f>+IF(B1110="","",'B - DATOS CONTRATO GESTIÓN'!F339)</f>
        <v/>
      </c>
      <c r="I1110" s="82" t="str">
        <f t="shared" si="96"/>
        <v/>
      </c>
      <c r="J1110" s="125" t="str">
        <f>+'B - DATOS CONTRATO GESTIÓN'!Q255</f>
        <v/>
      </c>
      <c r="K1110" s="96" t="str">
        <f t="shared" si="97"/>
        <v/>
      </c>
    </row>
    <row r="1111" spans="1:11" x14ac:dyDescent="0.25">
      <c r="A1111" s="16">
        <v>13</v>
      </c>
      <c r="B1111" s="64" t="str">
        <f t="shared" si="93"/>
        <v/>
      </c>
      <c r="C1111" s="122" t="str">
        <f>+IF(B1111="","",'B - DATOS CONTRATO GESTIÓN'!D256)</f>
        <v/>
      </c>
      <c r="D1111" s="150" t="str">
        <f t="shared" si="95"/>
        <v/>
      </c>
      <c r="E1111" s="122" t="str">
        <f>+IF(B1111="","",'B - DATOS CONTRATO GESTIÓN'!E256)</f>
        <v/>
      </c>
      <c r="F1111" s="96" t="str">
        <f>+IF(B1111="","",'B - DATOS CONTRATO GESTIÓN'!D340)</f>
        <v/>
      </c>
      <c r="G1111" s="82" t="str">
        <f>+IF(B1111="","",'B - DATOS CONTRATO GESTIÓN'!E340)</f>
        <v/>
      </c>
      <c r="H1111" s="124" t="str">
        <f>+IF(B1111="","",'B - DATOS CONTRATO GESTIÓN'!F340)</f>
        <v/>
      </c>
      <c r="I1111" s="82" t="str">
        <f t="shared" si="96"/>
        <v/>
      </c>
      <c r="J1111" s="125" t="str">
        <f>+'B - DATOS CONTRATO GESTIÓN'!Q256</f>
        <v/>
      </c>
      <c r="K1111" s="96" t="str">
        <f t="shared" si="97"/>
        <v/>
      </c>
    </row>
    <row r="1112" spans="1:11" x14ac:dyDescent="0.25">
      <c r="A1112" s="16">
        <v>14</v>
      </c>
      <c r="B1112" s="64" t="str">
        <f t="shared" si="93"/>
        <v/>
      </c>
      <c r="C1112" s="122" t="str">
        <f>+IF(B1112="","",'B - DATOS CONTRATO GESTIÓN'!D257)</f>
        <v/>
      </c>
      <c r="D1112" s="150" t="str">
        <f t="shared" si="95"/>
        <v/>
      </c>
      <c r="E1112" s="122" t="str">
        <f>+IF(B1112="","",'B - DATOS CONTRATO GESTIÓN'!E257)</f>
        <v/>
      </c>
      <c r="F1112" s="96" t="str">
        <f>+IF(B1112="","",'B - DATOS CONTRATO GESTIÓN'!D341)</f>
        <v/>
      </c>
      <c r="G1112" s="82" t="str">
        <f>+IF(B1112="","",'B - DATOS CONTRATO GESTIÓN'!E341)</f>
        <v/>
      </c>
      <c r="H1112" s="124" t="str">
        <f>+IF(B1112="","",'B - DATOS CONTRATO GESTIÓN'!F341)</f>
        <v/>
      </c>
      <c r="I1112" s="82" t="str">
        <f t="shared" si="96"/>
        <v/>
      </c>
      <c r="J1112" s="125" t="str">
        <f>+'B - DATOS CONTRATO GESTIÓN'!Q257</f>
        <v/>
      </c>
      <c r="K1112" s="96" t="str">
        <f t="shared" si="97"/>
        <v/>
      </c>
    </row>
    <row r="1113" spans="1:11" x14ac:dyDescent="0.25">
      <c r="A1113" s="16">
        <v>15</v>
      </c>
      <c r="B1113" s="64" t="str">
        <f t="shared" si="93"/>
        <v/>
      </c>
      <c r="C1113" s="122" t="str">
        <f>+IF(B1113="","",'B - DATOS CONTRATO GESTIÓN'!D258)</f>
        <v/>
      </c>
      <c r="D1113" s="150" t="str">
        <f t="shared" si="95"/>
        <v/>
      </c>
      <c r="E1113" s="122" t="str">
        <f>+IF(B1113="","",'B - DATOS CONTRATO GESTIÓN'!E258)</f>
        <v/>
      </c>
      <c r="F1113" s="96" t="str">
        <f>+IF(B1113="","",'B - DATOS CONTRATO GESTIÓN'!D342)</f>
        <v/>
      </c>
      <c r="G1113" s="82" t="str">
        <f>+IF(B1113="","",'B - DATOS CONTRATO GESTIÓN'!E342)</f>
        <v/>
      </c>
      <c r="H1113" s="124" t="str">
        <f>+IF(B1113="","",'B - DATOS CONTRATO GESTIÓN'!F342)</f>
        <v/>
      </c>
      <c r="I1113" s="82" t="str">
        <f t="shared" si="96"/>
        <v/>
      </c>
      <c r="J1113" s="125" t="str">
        <f>+'B - DATOS CONTRATO GESTIÓN'!Q258</f>
        <v/>
      </c>
      <c r="K1113" s="96" t="str">
        <f t="shared" si="97"/>
        <v/>
      </c>
    </row>
    <row r="1114" spans="1:11" x14ac:dyDescent="0.25">
      <c r="A1114" s="16">
        <v>16</v>
      </c>
      <c r="B1114" s="64" t="str">
        <f t="shared" si="93"/>
        <v/>
      </c>
      <c r="C1114" s="122" t="str">
        <f>+IF(B1114="","",'B - DATOS CONTRATO GESTIÓN'!D259)</f>
        <v/>
      </c>
      <c r="D1114" s="150" t="str">
        <f t="shared" si="95"/>
        <v/>
      </c>
      <c r="E1114" s="122" t="str">
        <f>+IF(B1114="","",'B - DATOS CONTRATO GESTIÓN'!E259)</f>
        <v/>
      </c>
      <c r="F1114" s="96" t="str">
        <f>+IF(B1114="","",'B - DATOS CONTRATO GESTIÓN'!D343)</f>
        <v/>
      </c>
      <c r="G1114" s="82" t="str">
        <f>+IF(B1114="","",'B - DATOS CONTRATO GESTIÓN'!E343)</f>
        <v/>
      </c>
      <c r="H1114" s="124" t="str">
        <f>+IF(B1114="","",'B - DATOS CONTRATO GESTIÓN'!F343)</f>
        <v/>
      </c>
      <c r="I1114" s="82" t="str">
        <f t="shared" si="96"/>
        <v/>
      </c>
      <c r="J1114" s="125" t="str">
        <f>+'B - DATOS CONTRATO GESTIÓN'!Q259</f>
        <v/>
      </c>
      <c r="K1114" s="96" t="str">
        <f t="shared" si="97"/>
        <v/>
      </c>
    </row>
    <row r="1115" spans="1:11" x14ac:dyDescent="0.25">
      <c r="A1115" s="16">
        <v>17</v>
      </c>
      <c r="B1115" s="64" t="str">
        <f t="shared" si="93"/>
        <v/>
      </c>
      <c r="C1115" s="122" t="str">
        <f>+IF(B1115="","",'B - DATOS CONTRATO GESTIÓN'!D260)</f>
        <v/>
      </c>
      <c r="D1115" s="150" t="str">
        <f t="shared" si="95"/>
        <v/>
      </c>
      <c r="E1115" s="122" t="str">
        <f>+IF(B1115="","",'B - DATOS CONTRATO GESTIÓN'!E260)</f>
        <v/>
      </c>
      <c r="F1115" s="96" t="str">
        <f>+IF(B1115="","",'B - DATOS CONTRATO GESTIÓN'!D344)</f>
        <v/>
      </c>
      <c r="G1115" s="82" t="str">
        <f>+IF(B1115="","",'B - DATOS CONTRATO GESTIÓN'!E344)</f>
        <v/>
      </c>
      <c r="H1115" s="124" t="str">
        <f>+IF(B1115="","",'B - DATOS CONTRATO GESTIÓN'!F344)</f>
        <v/>
      </c>
      <c r="I1115" s="82" t="str">
        <f t="shared" si="96"/>
        <v/>
      </c>
      <c r="J1115" s="125" t="str">
        <f>+'B - DATOS CONTRATO GESTIÓN'!Q260</f>
        <v/>
      </c>
      <c r="K1115" s="96" t="str">
        <f t="shared" si="97"/>
        <v/>
      </c>
    </row>
    <row r="1116" spans="1:11" x14ac:dyDescent="0.25">
      <c r="A1116" s="16">
        <v>18</v>
      </c>
      <c r="B1116" s="64" t="str">
        <f t="shared" si="93"/>
        <v/>
      </c>
      <c r="C1116" s="122" t="str">
        <f>+IF(B1116="","",'B - DATOS CONTRATO GESTIÓN'!D261)</f>
        <v/>
      </c>
      <c r="D1116" s="150" t="str">
        <f t="shared" si="95"/>
        <v/>
      </c>
      <c r="E1116" s="122" t="str">
        <f>+IF(B1116="","",'B - DATOS CONTRATO GESTIÓN'!E261)</f>
        <v/>
      </c>
      <c r="F1116" s="96" t="str">
        <f>+IF(B1116="","",'B - DATOS CONTRATO GESTIÓN'!D345)</f>
        <v/>
      </c>
      <c r="G1116" s="82" t="str">
        <f>+IF(B1116="","",'B - DATOS CONTRATO GESTIÓN'!E345)</f>
        <v/>
      </c>
      <c r="H1116" s="124" t="str">
        <f>+IF(B1116="","",'B - DATOS CONTRATO GESTIÓN'!F345)</f>
        <v/>
      </c>
      <c r="I1116" s="82" t="str">
        <f t="shared" si="96"/>
        <v/>
      </c>
      <c r="J1116" s="125" t="str">
        <f>+'B - DATOS CONTRATO GESTIÓN'!Q261</f>
        <v/>
      </c>
      <c r="K1116" s="96" t="str">
        <f t="shared" si="97"/>
        <v/>
      </c>
    </row>
    <row r="1117" spans="1:11" x14ac:dyDescent="0.25">
      <c r="A1117" s="16">
        <v>19</v>
      </c>
      <c r="B1117" s="64" t="str">
        <f t="shared" si="93"/>
        <v/>
      </c>
      <c r="C1117" s="122" t="str">
        <f>+IF(B1117="","",'B - DATOS CONTRATO GESTIÓN'!D262)</f>
        <v/>
      </c>
      <c r="D1117" s="150" t="str">
        <f t="shared" si="95"/>
        <v/>
      </c>
      <c r="E1117" s="122" t="str">
        <f>+IF(B1117="","",'B - DATOS CONTRATO GESTIÓN'!E262)</f>
        <v/>
      </c>
      <c r="F1117" s="96" t="str">
        <f>+IF(B1117="","",'B - DATOS CONTRATO GESTIÓN'!D346)</f>
        <v/>
      </c>
      <c r="G1117" s="82" t="str">
        <f>+IF(B1117="","",'B - DATOS CONTRATO GESTIÓN'!E346)</f>
        <v/>
      </c>
      <c r="H1117" s="124" t="str">
        <f>+IF(B1117="","",'B - DATOS CONTRATO GESTIÓN'!F346)</f>
        <v/>
      </c>
      <c r="I1117" s="82" t="str">
        <f t="shared" si="96"/>
        <v/>
      </c>
      <c r="J1117" s="125" t="str">
        <f>+'B - DATOS CONTRATO GESTIÓN'!Q262</f>
        <v/>
      </c>
      <c r="K1117" s="96" t="str">
        <f t="shared" si="97"/>
        <v/>
      </c>
    </row>
    <row r="1118" spans="1:11" x14ac:dyDescent="0.25">
      <c r="A1118" s="16">
        <v>20</v>
      </c>
      <c r="B1118" s="64" t="str">
        <f t="shared" si="93"/>
        <v/>
      </c>
      <c r="C1118" s="122" t="str">
        <f>+IF(B1118="","",'B - DATOS CONTRATO GESTIÓN'!D263)</f>
        <v/>
      </c>
      <c r="D1118" s="150" t="str">
        <f t="shared" si="95"/>
        <v/>
      </c>
      <c r="E1118" s="122" t="str">
        <f>+IF(B1118="","",'B - DATOS CONTRATO GESTIÓN'!E263)</f>
        <v/>
      </c>
      <c r="F1118" s="96" t="str">
        <f>+IF(B1118="","",'B - DATOS CONTRATO GESTIÓN'!D347)</f>
        <v/>
      </c>
      <c r="G1118" s="82" t="str">
        <f>+IF(B1118="","",'B - DATOS CONTRATO GESTIÓN'!E347)</f>
        <v/>
      </c>
      <c r="H1118" s="124" t="str">
        <f>+IF(B1118="","",'B - DATOS CONTRATO GESTIÓN'!F347)</f>
        <v/>
      </c>
      <c r="I1118" s="82" t="str">
        <f t="shared" si="96"/>
        <v/>
      </c>
      <c r="J1118" s="125" t="str">
        <f>+'B - DATOS CONTRATO GESTIÓN'!Q263</f>
        <v/>
      </c>
      <c r="K1118" s="96" t="str">
        <f t="shared" si="97"/>
        <v/>
      </c>
    </row>
    <row r="1119" spans="1:11" x14ac:dyDescent="0.25">
      <c r="A1119" s="16">
        <v>21</v>
      </c>
      <c r="B1119" s="64" t="str">
        <f t="shared" si="93"/>
        <v/>
      </c>
      <c r="C1119" s="122" t="str">
        <f>+IF(B1119="","",'B - DATOS CONTRATO GESTIÓN'!D264)</f>
        <v/>
      </c>
      <c r="D1119" s="150" t="str">
        <f t="shared" si="95"/>
        <v/>
      </c>
      <c r="E1119" s="122" t="str">
        <f>+IF(B1119="","",'B - DATOS CONTRATO GESTIÓN'!E264)</f>
        <v/>
      </c>
      <c r="F1119" s="96" t="str">
        <f>+IF(B1119="","",'B - DATOS CONTRATO GESTIÓN'!D348)</f>
        <v/>
      </c>
      <c r="G1119" s="82" t="str">
        <f>+IF(B1119="","",'B - DATOS CONTRATO GESTIÓN'!E348)</f>
        <v/>
      </c>
      <c r="H1119" s="124" t="str">
        <f>+IF(B1119="","",'B - DATOS CONTRATO GESTIÓN'!F348)</f>
        <v/>
      </c>
      <c r="I1119" s="82" t="str">
        <f t="shared" si="96"/>
        <v/>
      </c>
      <c r="J1119" s="125" t="str">
        <f>+'B - DATOS CONTRATO GESTIÓN'!Q264</f>
        <v/>
      </c>
      <c r="K1119" s="96" t="str">
        <f t="shared" si="97"/>
        <v/>
      </c>
    </row>
    <row r="1120" spans="1:11" x14ac:dyDescent="0.25">
      <c r="A1120" s="16">
        <v>22</v>
      </c>
      <c r="B1120" s="64" t="str">
        <f t="shared" si="93"/>
        <v/>
      </c>
      <c r="C1120" s="122" t="str">
        <f>+IF(B1120="","",'B - DATOS CONTRATO GESTIÓN'!D265)</f>
        <v/>
      </c>
      <c r="D1120" s="150" t="str">
        <f t="shared" si="95"/>
        <v/>
      </c>
      <c r="E1120" s="122" t="str">
        <f>+IF(B1120="","",'B - DATOS CONTRATO GESTIÓN'!E265)</f>
        <v/>
      </c>
      <c r="F1120" s="96" t="str">
        <f>+IF(B1120="","",'B - DATOS CONTRATO GESTIÓN'!D349)</f>
        <v/>
      </c>
      <c r="G1120" s="82" t="str">
        <f>+IF(B1120="","",'B - DATOS CONTRATO GESTIÓN'!E349)</f>
        <v/>
      </c>
      <c r="H1120" s="124" t="str">
        <f>+IF(B1120="","",'B - DATOS CONTRATO GESTIÓN'!F349)</f>
        <v/>
      </c>
      <c r="I1120" s="82" t="str">
        <f t="shared" si="96"/>
        <v/>
      </c>
      <c r="J1120" s="125" t="str">
        <f>+'B - DATOS CONTRATO GESTIÓN'!Q265</f>
        <v/>
      </c>
      <c r="K1120" s="96" t="str">
        <f t="shared" si="97"/>
        <v/>
      </c>
    </row>
    <row r="1121" spans="1:11" x14ac:dyDescent="0.25">
      <c r="A1121" s="16">
        <v>23</v>
      </c>
      <c r="B1121" s="64" t="str">
        <f t="shared" si="93"/>
        <v/>
      </c>
      <c r="C1121" s="122" t="str">
        <f>+IF(B1121="","",'B - DATOS CONTRATO GESTIÓN'!D266)</f>
        <v/>
      </c>
      <c r="D1121" s="150" t="str">
        <f t="shared" si="95"/>
        <v/>
      </c>
      <c r="E1121" s="122" t="str">
        <f>+IF(B1121="","",'B - DATOS CONTRATO GESTIÓN'!E266)</f>
        <v/>
      </c>
      <c r="F1121" s="96" t="str">
        <f>+IF(B1121="","",'B - DATOS CONTRATO GESTIÓN'!D350)</f>
        <v/>
      </c>
      <c r="G1121" s="82" t="str">
        <f>+IF(B1121="","",'B - DATOS CONTRATO GESTIÓN'!E350)</f>
        <v/>
      </c>
      <c r="H1121" s="124" t="str">
        <f>+IF(B1121="","",'B - DATOS CONTRATO GESTIÓN'!F350)</f>
        <v/>
      </c>
      <c r="I1121" s="82" t="str">
        <f t="shared" si="96"/>
        <v/>
      </c>
      <c r="J1121" s="125" t="str">
        <f>+'B - DATOS CONTRATO GESTIÓN'!Q266</f>
        <v/>
      </c>
      <c r="K1121" s="96" t="str">
        <f t="shared" si="97"/>
        <v/>
      </c>
    </row>
    <row r="1122" spans="1:11" x14ac:dyDescent="0.25">
      <c r="A1122" s="16">
        <v>24</v>
      </c>
      <c r="B1122" s="64" t="str">
        <f t="shared" si="93"/>
        <v/>
      </c>
      <c r="C1122" s="122" t="str">
        <f>+IF(B1122="","",'B - DATOS CONTRATO GESTIÓN'!D267)</f>
        <v/>
      </c>
      <c r="D1122" s="150" t="str">
        <f t="shared" si="95"/>
        <v/>
      </c>
      <c r="E1122" s="122" t="str">
        <f>+IF(B1122="","",'B - DATOS CONTRATO GESTIÓN'!E267)</f>
        <v/>
      </c>
      <c r="F1122" s="96" t="str">
        <f>+IF(B1122="","",'B - DATOS CONTRATO GESTIÓN'!D351)</f>
        <v/>
      </c>
      <c r="G1122" s="82" t="str">
        <f>+IF(B1122="","",'B - DATOS CONTRATO GESTIÓN'!E351)</f>
        <v/>
      </c>
      <c r="H1122" s="124" t="str">
        <f>+IF(B1122="","",'B - DATOS CONTRATO GESTIÓN'!F351)</f>
        <v/>
      </c>
      <c r="I1122" s="82" t="str">
        <f t="shared" si="96"/>
        <v/>
      </c>
      <c r="J1122" s="125" t="str">
        <f>+'B - DATOS CONTRATO GESTIÓN'!Q267</f>
        <v/>
      </c>
      <c r="K1122" s="96" t="str">
        <f t="shared" si="97"/>
        <v/>
      </c>
    </row>
    <row r="1123" spans="1:11" x14ac:dyDescent="0.25">
      <c r="A1123" s="16">
        <v>25</v>
      </c>
      <c r="B1123" s="64" t="str">
        <f t="shared" si="93"/>
        <v/>
      </c>
      <c r="C1123" s="122" t="str">
        <f>+IF(B1123="","",'B - DATOS CONTRATO GESTIÓN'!D268)</f>
        <v/>
      </c>
      <c r="D1123" s="150" t="str">
        <f t="shared" si="95"/>
        <v/>
      </c>
      <c r="E1123" s="122" t="str">
        <f>+IF(B1123="","",'B - DATOS CONTRATO GESTIÓN'!E268)</f>
        <v/>
      </c>
      <c r="F1123" s="96" t="str">
        <f>+IF(B1123="","",'B - DATOS CONTRATO GESTIÓN'!D352)</f>
        <v/>
      </c>
      <c r="G1123" s="82" t="str">
        <f>+IF(B1123="","",'B - DATOS CONTRATO GESTIÓN'!E352)</f>
        <v/>
      </c>
      <c r="H1123" s="124" t="str">
        <f>+IF(B1123="","",'B - DATOS CONTRATO GESTIÓN'!F352)</f>
        <v/>
      </c>
      <c r="I1123" s="82" t="str">
        <f t="shared" si="96"/>
        <v/>
      </c>
      <c r="J1123" s="125" t="str">
        <f>+'B - DATOS CONTRATO GESTIÓN'!Q268</f>
        <v/>
      </c>
      <c r="K1123" s="96" t="str">
        <f t="shared" si="97"/>
        <v/>
      </c>
    </row>
    <row r="1124" spans="1:11" x14ac:dyDescent="0.25">
      <c r="A1124" s="16">
        <v>26</v>
      </c>
      <c r="B1124" s="64" t="str">
        <f t="shared" si="93"/>
        <v/>
      </c>
      <c r="C1124" s="122" t="str">
        <f>+IF(B1124="","",'B - DATOS CONTRATO GESTIÓN'!D269)</f>
        <v/>
      </c>
      <c r="D1124" s="150" t="str">
        <f t="shared" si="95"/>
        <v/>
      </c>
      <c r="E1124" s="122" t="str">
        <f>+IF(B1124="","",'B - DATOS CONTRATO GESTIÓN'!E269)</f>
        <v/>
      </c>
      <c r="F1124" s="96" t="str">
        <f>+IF(B1124="","",'B - DATOS CONTRATO GESTIÓN'!D353)</f>
        <v/>
      </c>
      <c r="G1124" s="82" t="str">
        <f>+IF(B1124="","",'B - DATOS CONTRATO GESTIÓN'!E353)</f>
        <v/>
      </c>
      <c r="H1124" s="124" t="str">
        <f>+IF(B1124="","",'B - DATOS CONTRATO GESTIÓN'!F353)</f>
        <v/>
      </c>
      <c r="I1124" s="82" t="str">
        <f t="shared" si="96"/>
        <v/>
      </c>
      <c r="J1124" s="125" t="str">
        <f>+'B - DATOS CONTRATO GESTIÓN'!Q269</f>
        <v/>
      </c>
      <c r="K1124" s="96" t="str">
        <f t="shared" si="97"/>
        <v/>
      </c>
    </row>
    <row r="1125" spans="1:11" x14ac:dyDescent="0.25">
      <c r="A1125" s="16">
        <v>27</v>
      </c>
      <c r="B1125" s="64" t="str">
        <f t="shared" si="93"/>
        <v/>
      </c>
      <c r="C1125" s="122" t="str">
        <f>+IF(B1125="","",'B - DATOS CONTRATO GESTIÓN'!D270)</f>
        <v/>
      </c>
      <c r="D1125" s="150" t="str">
        <f t="shared" si="95"/>
        <v/>
      </c>
      <c r="E1125" s="122" t="str">
        <f>+IF(B1125="","",'B - DATOS CONTRATO GESTIÓN'!E270)</f>
        <v/>
      </c>
      <c r="F1125" s="96" t="str">
        <f>+IF(B1125="","",'B - DATOS CONTRATO GESTIÓN'!D354)</f>
        <v/>
      </c>
      <c r="G1125" s="82" t="str">
        <f>+IF(B1125="","",'B - DATOS CONTRATO GESTIÓN'!E354)</f>
        <v/>
      </c>
      <c r="H1125" s="124" t="str">
        <f>+IF(B1125="","",'B - DATOS CONTRATO GESTIÓN'!F354)</f>
        <v/>
      </c>
      <c r="I1125" s="82" t="str">
        <f t="shared" si="96"/>
        <v/>
      </c>
      <c r="J1125" s="125" t="str">
        <f>+'B - DATOS CONTRATO GESTIÓN'!Q270</f>
        <v/>
      </c>
      <c r="K1125" s="96" t="str">
        <f t="shared" si="97"/>
        <v/>
      </c>
    </row>
    <row r="1126" spans="1:11" x14ac:dyDescent="0.25">
      <c r="A1126" s="16">
        <v>28</v>
      </c>
      <c r="B1126" s="64" t="str">
        <f t="shared" si="93"/>
        <v/>
      </c>
      <c r="C1126" s="122" t="str">
        <f>+IF(B1126="","",'B - DATOS CONTRATO GESTIÓN'!D271)</f>
        <v/>
      </c>
      <c r="D1126" s="150" t="str">
        <f t="shared" si="95"/>
        <v/>
      </c>
      <c r="E1126" s="122" t="str">
        <f>+IF(B1126="","",'B - DATOS CONTRATO GESTIÓN'!E271)</f>
        <v/>
      </c>
      <c r="F1126" s="96" t="str">
        <f>+IF(B1126="","",'B - DATOS CONTRATO GESTIÓN'!D355)</f>
        <v/>
      </c>
      <c r="G1126" s="82" t="str">
        <f>+IF(B1126="","",'B - DATOS CONTRATO GESTIÓN'!E355)</f>
        <v/>
      </c>
      <c r="H1126" s="124" t="str">
        <f>+IF(B1126="","",'B - DATOS CONTRATO GESTIÓN'!F355)</f>
        <v/>
      </c>
      <c r="I1126" s="82" t="str">
        <f t="shared" si="96"/>
        <v/>
      </c>
      <c r="J1126" s="125" t="str">
        <f>+'B - DATOS CONTRATO GESTIÓN'!Q271</f>
        <v/>
      </c>
      <c r="K1126" s="96" t="str">
        <f t="shared" si="97"/>
        <v/>
      </c>
    </row>
    <row r="1127" spans="1:11" x14ac:dyDescent="0.25">
      <c r="A1127" s="16">
        <v>29</v>
      </c>
      <c r="B1127" s="64" t="str">
        <f t="shared" si="93"/>
        <v/>
      </c>
      <c r="C1127" s="122" t="str">
        <f>+IF(B1127="","",'B - DATOS CONTRATO GESTIÓN'!D272)</f>
        <v/>
      </c>
      <c r="D1127" s="150" t="str">
        <f t="shared" si="95"/>
        <v/>
      </c>
      <c r="E1127" s="122" t="str">
        <f>+IF(B1127="","",'B - DATOS CONTRATO GESTIÓN'!E272)</f>
        <v/>
      </c>
      <c r="F1127" s="96" t="str">
        <f>+IF(B1127="","",'B - DATOS CONTRATO GESTIÓN'!D356)</f>
        <v/>
      </c>
      <c r="G1127" s="82" t="str">
        <f>+IF(B1127="","",'B - DATOS CONTRATO GESTIÓN'!E356)</f>
        <v/>
      </c>
      <c r="H1127" s="124" t="str">
        <f>+IF(B1127="","",'B - DATOS CONTRATO GESTIÓN'!F356)</f>
        <v/>
      </c>
      <c r="I1127" s="82" t="str">
        <f t="shared" si="96"/>
        <v/>
      </c>
      <c r="J1127" s="125" t="str">
        <f>+'B - DATOS CONTRATO GESTIÓN'!Q272</f>
        <v/>
      </c>
      <c r="K1127" s="96" t="str">
        <f t="shared" si="97"/>
        <v/>
      </c>
    </row>
    <row r="1128" spans="1:11" x14ac:dyDescent="0.25">
      <c r="A1128" s="16">
        <v>30</v>
      </c>
      <c r="B1128" s="64" t="str">
        <f t="shared" si="93"/>
        <v/>
      </c>
      <c r="C1128" s="122" t="str">
        <f>+IF(B1128="","",'B - DATOS CONTRATO GESTIÓN'!D273)</f>
        <v/>
      </c>
      <c r="D1128" s="150" t="str">
        <f t="shared" si="95"/>
        <v/>
      </c>
      <c r="E1128" s="122" t="str">
        <f>+IF(B1128="","",'B - DATOS CONTRATO GESTIÓN'!E273)</f>
        <v/>
      </c>
      <c r="F1128" s="96" t="str">
        <f>+IF(B1128="","",'B - DATOS CONTRATO GESTIÓN'!D357)</f>
        <v/>
      </c>
      <c r="G1128" s="82" t="str">
        <f>+IF(B1128="","",'B - DATOS CONTRATO GESTIÓN'!E357)</f>
        <v/>
      </c>
      <c r="H1128" s="124" t="str">
        <f>+IF(B1128="","",'B - DATOS CONTRATO GESTIÓN'!F357)</f>
        <v/>
      </c>
      <c r="I1128" s="82" t="str">
        <f t="shared" si="96"/>
        <v/>
      </c>
      <c r="J1128" s="125" t="str">
        <f>+'B - DATOS CONTRATO GESTIÓN'!Q273</f>
        <v/>
      </c>
      <c r="K1128" s="96" t="str">
        <f t="shared" si="97"/>
        <v/>
      </c>
    </row>
    <row r="1129" spans="1:11" x14ac:dyDescent="0.25">
      <c r="A1129" s="16">
        <v>31</v>
      </c>
      <c r="B1129" s="64" t="str">
        <f t="shared" si="93"/>
        <v/>
      </c>
      <c r="C1129" s="122" t="str">
        <f>+IF(B1129="","",'B - DATOS CONTRATO GESTIÓN'!D274)</f>
        <v/>
      </c>
      <c r="D1129" s="150" t="str">
        <f t="shared" si="95"/>
        <v/>
      </c>
      <c r="E1129" s="122" t="str">
        <f>+IF(B1129="","",'B - DATOS CONTRATO GESTIÓN'!E274)</f>
        <v/>
      </c>
      <c r="F1129" s="96" t="str">
        <f>+IF(B1129="","",'B - DATOS CONTRATO GESTIÓN'!D358)</f>
        <v/>
      </c>
      <c r="G1129" s="82" t="str">
        <f>+IF(B1129="","",'B - DATOS CONTRATO GESTIÓN'!E358)</f>
        <v/>
      </c>
      <c r="H1129" s="124" t="str">
        <f>+IF(B1129="","",'B - DATOS CONTRATO GESTIÓN'!F358)</f>
        <v/>
      </c>
      <c r="I1129" s="82" t="str">
        <f t="shared" si="96"/>
        <v/>
      </c>
      <c r="J1129" s="125" t="str">
        <f>+'B - DATOS CONTRATO GESTIÓN'!Q274</f>
        <v/>
      </c>
      <c r="K1129" s="96" t="str">
        <f t="shared" si="97"/>
        <v/>
      </c>
    </row>
    <row r="1130" spans="1:11" x14ac:dyDescent="0.25">
      <c r="A1130" s="16">
        <v>32</v>
      </c>
      <c r="B1130" s="64" t="str">
        <f t="shared" si="93"/>
        <v/>
      </c>
      <c r="C1130" s="122" t="str">
        <f>+IF(B1130="","",'B - DATOS CONTRATO GESTIÓN'!D275)</f>
        <v/>
      </c>
      <c r="D1130" s="150" t="str">
        <f t="shared" si="95"/>
        <v/>
      </c>
      <c r="E1130" s="122" t="str">
        <f>+IF(B1130="","",'B - DATOS CONTRATO GESTIÓN'!E275)</f>
        <v/>
      </c>
      <c r="F1130" s="96" t="str">
        <f>+IF(B1130="","",'B - DATOS CONTRATO GESTIÓN'!D359)</f>
        <v/>
      </c>
      <c r="G1130" s="82" t="str">
        <f>+IF(B1130="","",'B - DATOS CONTRATO GESTIÓN'!E359)</f>
        <v/>
      </c>
      <c r="H1130" s="124" t="str">
        <f>+IF(B1130="","",'B - DATOS CONTRATO GESTIÓN'!F359)</f>
        <v/>
      </c>
      <c r="I1130" s="82" t="str">
        <f t="shared" si="96"/>
        <v/>
      </c>
      <c r="J1130" s="125" t="str">
        <f>+'B - DATOS CONTRATO GESTIÓN'!Q275</f>
        <v/>
      </c>
      <c r="K1130" s="96" t="str">
        <f t="shared" si="97"/>
        <v/>
      </c>
    </row>
    <row r="1131" spans="1:11" x14ac:dyDescent="0.25">
      <c r="A1131" s="16">
        <v>33</v>
      </c>
      <c r="B1131" s="64" t="str">
        <f t="shared" si="93"/>
        <v/>
      </c>
      <c r="C1131" s="122" t="str">
        <f>+IF(B1131="","",'B - DATOS CONTRATO GESTIÓN'!D276)</f>
        <v/>
      </c>
      <c r="D1131" s="150" t="str">
        <f t="shared" si="95"/>
        <v/>
      </c>
      <c r="E1131" s="122" t="str">
        <f>+IF(B1131="","",'B - DATOS CONTRATO GESTIÓN'!E276)</f>
        <v/>
      </c>
      <c r="F1131" s="96" t="str">
        <f>+IF(B1131="","",'B - DATOS CONTRATO GESTIÓN'!D360)</f>
        <v/>
      </c>
      <c r="G1131" s="82" t="str">
        <f>+IF(B1131="","",'B - DATOS CONTRATO GESTIÓN'!E360)</f>
        <v/>
      </c>
      <c r="H1131" s="124" t="str">
        <f>+IF(B1131="","",'B - DATOS CONTRATO GESTIÓN'!F360)</f>
        <v/>
      </c>
      <c r="I1131" s="82" t="str">
        <f t="shared" si="96"/>
        <v/>
      </c>
      <c r="J1131" s="125" t="str">
        <f>+'B - DATOS CONTRATO GESTIÓN'!Q276</f>
        <v/>
      </c>
      <c r="K1131" s="96" t="str">
        <f t="shared" si="97"/>
        <v/>
      </c>
    </row>
    <row r="1132" spans="1:11" x14ac:dyDescent="0.25">
      <c r="A1132" s="16">
        <v>34</v>
      </c>
      <c r="B1132" s="64" t="str">
        <f t="shared" ref="B1132:B1163" si="98">+B217</f>
        <v/>
      </c>
      <c r="C1132" s="122" t="str">
        <f>+IF(B1132="","",'B - DATOS CONTRATO GESTIÓN'!D277)</f>
        <v/>
      </c>
      <c r="D1132" s="150" t="str">
        <f t="shared" si="95"/>
        <v/>
      </c>
      <c r="E1132" s="122" t="str">
        <f>+IF(B1132="","",'B - DATOS CONTRATO GESTIÓN'!E277)</f>
        <v/>
      </c>
      <c r="F1132" s="96" t="str">
        <f>+IF(B1132="","",'B - DATOS CONTRATO GESTIÓN'!D361)</f>
        <v/>
      </c>
      <c r="G1132" s="82" t="str">
        <f>+IF(B1132="","",'B - DATOS CONTRATO GESTIÓN'!E361)</f>
        <v/>
      </c>
      <c r="H1132" s="124" t="str">
        <f>+IF(B1132="","",'B - DATOS CONTRATO GESTIÓN'!F361)</f>
        <v/>
      </c>
      <c r="I1132" s="82" t="str">
        <f t="shared" si="96"/>
        <v/>
      </c>
      <c r="J1132" s="125" t="str">
        <f>+'B - DATOS CONTRATO GESTIÓN'!Q277</f>
        <v/>
      </c>
      <c r="K1132" s="96" t="str">
        <f t="shared" si="97"/>
        <v/>
      </c>
    </row>
    <row r="1133" spans="1:11" x14ac:dyDescent="0.25">
      <c r="A1133" s="16">
        <v>35</v>
      </c>
      <c r="B1133" s="64" t="str">
        <f t="shared" si="98"/>
        <v/>
      </c>
      <c r="C1133" s="122" t="str">
        <f>+IF(B1133="","",'B - DATOS CONTRATO GESTIÓN'!D278)</f>
        <v/>
      </c>
      <c r="D1133" s="150" t="str">
        <f t="shared" si="95"/>
        <v/>
      </c>
      <c r="E1133" s="122" t="str">
        <f>+IF(B1133="","",'B - DATOS CONTRATO GESTIÓN'!E278)</f>
        <v/>
      </c>
      <c r="F1133" s="96" t="str">
        <f>+IF(B1133="","",'B - DATOS CONTRATO GESTIÓN'!D362)</f>
        <v/>
      </c>
      <c r="G1133" s="82" t="str">
        <f>+IF(B1133="","",'B - DATOS CONTRATO GESTIÓN'!E362)</f>
        <v/>
      </c>
      <c r="H1133" s="124" t="str">
        <f>+IF(B1133="","",'B - DATOS CONTRATO GESTIÓN'!F362)</f>
        <v/>
      </c>
      <c r="I1133" s="82" t="str">
        <f t="shared" si="96"/>
        <v/>
      </c>
      <c r="J1133" s="125" t="str">
        <f>+'B - DATOS CONTRATO GESTIÓN'!Q278</f>
        <v/>
      </c>
      <c r="K1133" s="96" t="str">
        <f t="shared" si="97"/>
        <v/>
      </c>
    </row>
    <row r="1134" spans="1:11" x14ac:dyDescent="0.25">
      <c r="A1134" s="16">
        <v>36</v>
      </c>
      <c r="B1134" s="64" t="str">
        <f t="shared" si="98"/>
        <v/>
      </c>
      <c r="C1134" s="122" t="str">
        <f>+IF(B1134="","",'B - DATOS CONTRATO GESTIÓN'!D279)</f>
        <v/>
      </c>
      <c r="D1134" s="150" t="str">
        <f t="shared" si="95"/>
        <v/>
      </c>
      <c r="E1134" s="122" t="str">
        <f>+IF(B1134="","",'B - DATOS CONTRATO GESTIÓN'!E279)</f>
        <v/>
      </c>
      <c r="F1134" s="96" t="str">
        <f>+IF(B1134="","",'B - DATOS CONTRATO GESTIÓN'!D363)</f>
        <v/>
      </c>
      <c r="G1134" s="82" t="str">
        <f>+IF(B1134="","",'B - DATOS CONTRATO GESTIÓN'!E363)</f>
        <v/>
      </c>
      <c r="H1134" s="124" t="str">
        <f>+IF(B1134="","",'B - DATOS CONTRATO GESTIÓN'!F363)</f>
        <v/>
      </c>
      <c r="I1134" s="82" t="str">
        <f t="shared" si="96"/>
        <v/>
      </c>
      <c r="J1134" s="125" t="str">
        <f>+'B - DATOS CONTRATO GESTIÓN'!Q279</f>
        <v/>
      </c>
      <c r="K1134" s="96" t="str">
        <f t="shared" si="97"/>
        <v/>
      </c>
    </row>
    <row r="1135" spans="1:11" x14ac:dyDescent="0.25">
      <c r="A1135" s="16">
        <v>37</v>
      </c>
      <c r="B1135" s="64" t="str">
        <f t="shared" si="98"/>
        <v/>
      </c>
      <c r="C1135" s="122" t="str">
        <f>+IF(B1135="","",'B - DATOS CONTRATO GESTIÓN'!D280)</f>
        <v/>
      </c>
      <c r="D1135" s="150" t="str">
        <f t="shared" si="95"/>
        <v/>
      </c>
      <c r="E1135" s="122" t="str">
        <f>+IF(B1135="","",'B - DATOS CONTRATO GESTIÓN'!E280)</f>
        <v/>
      </c>
      <c r="F1135" s="96" t="str">
        <f>+IF(B1135="","",'B - DATOS CONTRATO GESTIÓN'!D364)</f>
        <v/>
      </c>
      <c r="G1135" s="82" t="str">
        <f>+IF(B1135="","",'B - DATOS CONTRATO GESTIÓN'!E364)</f>
        <v/>
      </c>
      <c r="H1135" s="124" t="str">
        <f>+IF(B1135="","",'B - DATOS CONTRATO GESTIÓN'!F364)</f>
        <v/>
      </c>
      <c r="I1135" s="82" t="str">
        <f t="shared" si="96"/>
        <v/>
      </c>
      <c r="J1135" s="125" t="str">
        <f>+'B - DATOS CONTRATO GESTIÓN'!Q280</f>
        <v/>
      </c>
      <c r="K1135" s="96" t="str">
        <f t="shared" si="97"/>
        <v/>
      </c>
    </row>
    <row r="1136" spans="1:11" x14ac:dyDescent="0.25">
      <c r="A1136" s="16">
        <v>38</v>
      </c>
      <c r="B1136" s="64" t="str">
        <f t="shared" si="98"/>
        <v/>
      </c>
      <c r="C1136" s="122" t="str">
        <f>+IF(B1136="","",'B - DATOS CONTRATO GESTIÓN'!D281)</f>
        <v/>
      </c>
      <c r="D1136" s="150" t="str">
        <f t="shared" si="95"/>
        <v/>
      </c>
      <c r="E1136" s="122" t="str">
        <f>+IF(B1136="","",'B - DATOS CONTRATO GESTIÓN'!E281)</f>
        <v/>
      </c>
      <c r="F1136" s="96" t="str">
        <f>+IF(B1136="","",'B - DATOS CONTRATO GESTIÓN'!D365)</f>
        <v/>
      </c>
      <c r="G1136" s="82" t="str">
        <f>+IF(B1136="","",'B - DATOS CONTRATO GESTIÓN'!E365)</f>
        <v/>
      </c>
      <c r="H1136" s="124" t="str">
        <f>+IF(B1136="","",'B - DATOS CONTRATO GESTIÓN'!F365)</f>
        <v/>
      </c>
      <c r="I1136" s="82" t="str">
        <f t="shared" si="96"/>
        <v/>
      </c>
      <c r="J1136" s="125" t="str">
        <f>+'B - DATOS CONTRATO GESTIÓN'!Q281</f>
        <v/>
      </c>
      <c r="K1136" s="96" t="str">
        <f t="shared" si="97"/>
        <v/>
      </c>
    </row>
    <row r="1137" spans="1:11" x14ac:dyDescent="0.25">
      <c r="A1137" s="16">
        <v>39</v>
      </c>
      <c r="B1137" s="64" t="str">
        <f t="shared" si="98"/>
        <v/>
      </c>
      <c r="C1137" s="122" t="str">
        <f>+IF(B1137="","",'B - DATOS CONTRATO GESTIÓN'!D282)</f>
        <v/>
      </c>
      <c r="D1137" s="150" t="str">
        <f t="shared" si="95"/>
        <v/>
      </c>
      <c r="E1137" s="122" t="str">
        <f>+IF(B1137="","",'B - DATOS CONTRATO GESTIÓN'!E282)</f>
        <v/>
      </c>
      <c r="F1137" s="96" t="str">
        <f>+IF(B1137="","",'B - DATOS CONTRATO GESTIÓN'!D366)</f>
        <v/>
      </c>
      <c r="G1137" s="82" t="str">
        <f>+IF(B1137="","",'B - DATOS CONTRATO GESTIÓN'!E366)</f>
        <v/>
      </c>
      <c r="H1137" s="124" t="str">
        <f>+IF(B1137="","",'B - DATOS CONTRATO GESTIÓN'!F366)</f>
        <v/>
      </c>
      <c r="I1137" s="82" t="str">
        <f t="shared" si="96"/>
        <v/>
      </c>
      <c r="J1137" s="125" t="str">
        <f>+'B - DATOS CONTRATO GESTIÓN'!Q282</f>
        <v/>
      </c>
      <c r="K1137" s="96" t="str">
        <f t="shared" si="97"/>
        <v/>
      </c>
    </row>
    <row r="1138" spans="1:11" x14ac:dyDescent="0.25">
      <c r="A1138" s="16">
        <v>40</v>
      </c>
      <c r="B1138" s="64" t="str">
        <f t="shared" si="98"/>
        <v/>
      </c>
      <c r="C1138" s="122" t="str">
        <f>+IF(B1138="","",'B - DATOS CONTRATO GESTIÓN'!D283)</f>
        <v/>
      </c>
      <c r="D1138" s="150" t="str">
        <f t="shared" si="95"/>
        <v/>
      </c>
      <c r="E1138" s="122" t="str">
        <f>+IF(B1138="","",'B - DATOS CONTRATO GESTIÓN'!E283)</f>
        <v/>
      </c>
      <c r="F1138" s="96" t="str">
        <f>+IF(B1138="","",'B - DATOS CONTRATO GESTIÓN'!D367)</f>
        <v/>
      </c>
      <c r="G1138" s="82" t="str">
        <f>+IF(B1138="","",'B - DATOS CONTRATO GESTIÓN'!E367)</f>
        <v/>
      </c>
      <c r="H1138" s="124" t="str">
        <f>+IF(B1138="","",'B - DATOS CONTRATO GESTIÓN'!F367)</f>
        <v/>
      </c>
      <c r="I1138" s="82" t="str">
        <f t="shared" si="96"/>
        <v/>
      </c>
      <c r="J1138" s="125" t="str">
        <f>+'B - DATOS CONTRATO GESTIÓN'!Q283</f>
        <v/>
      </c>
      <c r="K1138" s="96" t="str">
        <f t="shared" si="97"/>
        <v/>
      </c>
    </row>
    <row r="1139" spans="1:11" x14ac:dyDescent="0.25">
      <c r="A1139" s="16">
        <v>41</v>
      </c>
      <c r="B1139" s="64" t="str">
        <f t="shared" si="98"/>
        <v/>
      </c>
      <c r="C1139" s="122" t="str">
        <f>+IF(B1139="","",'B - DATOS CONTRATO GESTIÓN'!D284)</f>
        <v/>
      </c>
      <c r="D1139" s="150" t="str">
        <f t="shared" si="95"/>
        <v/>
      </c>
      <c r="E1139" s="122" t="str">
        <f>+IF(B1139="","",'B - DATOS CONTRATO GESTIÓN'!E284)</f>
        <v/>
      </c>
      <c r="F1139" s="96" t="str">
        <f>+IF(B1139="","",'B - DATOS CONTRATO GESTIÓN'!D368)</f>
        <v/>
      </c>
      <c r="G1139" s="82" t="str">
        <f>+IF(B1139="","",'B - DATOS CONTRATO GESTIÓN'!E368)</f>
        <v/>
      </c>
      <c r="H1139" s="124" t="str">
        <f>+IF(B1139="","",'B - DATOS CONTRATO GESTIÓN'!F368)</f>
        <v/>
      </c>
      <c r="I1139" s="82" t="str">
        <f t="shared" si="96"/>
        <v/>
      </c>
      <c r="J1139" s="125" t="str">
        <f>+'B - DATOS CONTRATO GESTIÓN'!Q284</f>
        <v/>
      </c>
      <c r="K1139" s="96" t="str">
        <f t="shared" si="97"/>
        <v/>
      </c>
    </row>
    <row r="1140" spans="1:11" x14ac:dyDescent="0.25">
      <c r="A1140" s="16">
        <v>42</v>
      </c>
      <c r="B1140" s="64" t="str">
        <f t="shared" si="98"/>
        <v/>
      </c>
      <c r="C1140" s="122" t="str">
        <f>+IF(B1140="","",'B - DATOS CONTRATO GESTIÓN'!D285)</f>
        <v/>
      </c>
      <c r="D1140" s="150" t="str">
        <f t="shared" si="95"/>
        <v/>
      </c>
      <c r="E1140" s="122" t="str">
        <f>+IF(B1140="","",'B - DATOS CONTRATO GESTIÓN'!E285)</f>
        <v/>
      </c>
      <c r="F1140" s="96" t="str">
        <f>+IF(B1140="","",'B - DATOS CONTRATO GESTIÓN'!D369)</f>
        <v/>
      </c>
      <c r="G1140" s="82" t="str">
        <f>+IF(B1140="","",'B - DATOS CONTRATO GESTIÓN'!E369)</f>
        <v/>
      </c>
      <c r="H1140" s="124" t="str">
        <f>+IF(B1140="","",'B - DATOS CONTRATO GESTIÓN'!F369)</f>
        <v/>
      </c>
      <c r="I1140" s="82" t="str">
        <f t="shared" si="96"/>
        <v/>
      </c>
      <c r="J1140" s="125" t="str">
        <f>+'B - DATOS CONTRATO GESTIÓN'!Q285</f>
        <v/>
      </c>
      <c r="K1140" s="96" t="str">
        <f t="shared" si="97"/>
        <v/>
      </c>
    </row>
    <row r="1141" spans="1:11" x14ac:dyDescent="0.25">
      <c r="A1141" s="16">
        <v>43</v>
      </c>
      <c r="B1141" s="64" t="str">
        <f t="shared" si="98"/>
        <v/>
      </c>
      <c r="C1141" s="122" t="str">
        <f>+IF(B1141="","",'B - DATOS CONTRATO GESTIÓN'!D286)</f>
        <v/>
      </c>
      <c r="D1141" s="150" t="str">
        <f t="shared" si="95"/>
        <v/>
      </c>
      <c r="E1141" s="122" t="str">
        <f>+IF(B1141="","",'B - DATOS CONTRATO GESTIÓN'!E286)</f>
        <v/>
      </c>
      <c r="F1141" s="96" t="str">
        <f>+IF(B1141="","",'B - DATOS CONTRATO GESTIÓN'!D370)</f>
        <v/>
      </c>
      <c r="G1141" s="82" t="str">
        <f>+IF(B1141="","",'B - DATOS CONTRATO GESTIÓN'!E370)</f>
        <v/>
      </c>
      <c r="H1141" s="124" t="str">
        <f>+IF(B1141="","",'B - DATOS CONTRATO GESTIÓN'!F370)</f>
        <v/>
      </c>
      <c r="I1141" s="82" t="str">
        <f t="shared" si="96"/>
        <v/>
      </c>
      <c r="J1141" s="125" t="str">
        <f>+'B - DATOS CONTRATO GESTIÓN'!Q286</f>
        <v/>
      </c>
      <c r="K1141" s="96" t="str">
        <f t="shared" si="97"/>
        <v/>
      </c>
    </row>
    <row r="1142" spans="1:11" x14ac:dyDescent="0.25">
      <c r="A1142" s="16">
        <v>44</v>
      </c>
      <c r="B1142" s="64" t="str">
        <f t="shared" si="98"/>
        <v/>
      </c>
      <c r="C1142" s="122" t="str">
        <f>+IF(B1142="","",'B - DATOS CONTRATO GESTIÓN'!D287)</f>
        <v/>
      </c>
      <c r="D1142" s="150" t="str">
        <f t="shared" si="95"/>
        <v/>
      </c>
      <c r="E1142" s="122" t="str">
        <f>+IF(B1142="","",'B - DATOS CONTRATO GESTIÓN'!E287)</f>
        <v/>
      </c>
      <c r="F1142" s="96" t="str">
        <f>+IF(B1142="","",'B - DATOS CONTRATO GESTIÓN'!D371)</f>
        <v/>
      </c>
      <c r="G1142" s="82" t="str">
        <f>+IF(B1142="","",'B - DATOS CONTRATO GESTIÓN'!E371)</f>
        <v/>
      </c>
      <c r="H1142" s="124" t="str">
        <f>+IF(B1142="","",'B - DATOS CONTRATO GESTIÓN'!F371)</f>
        <v/>
      </c>
      <c r="I1142" s="82" t="str">
        <f t="shared" si="96"/>
        <v/>
      </c>
      <c r="J1142" s="125" t="str">
        <f>+'B - DATOS CONTRATO GESTIÓN'!Q287</f>
        <v/>
      </c>
      <c r="K1142" s="96" t="str">
        <f t="shared" si="97"/>
        <v/>
      </c>
    </row>
    <row r="1143" spans="1:11" x14ac:dyDescent="0.25">
      <c r="A1143" s="16">
        <v>45</v>
      </c>
      <c r="B1143" s="64" t="str">
        <f t="shared" si="98"/>
        <v/>
      </c>
      <c r="C1143" s="122" t="str">
        <f>+IF(B1143="","",'B - DATOS CONTRATO GESTIÓN'!D288)</f>
        <v/>
      </c>
      <c r="D1143" s="150" t="str">
        <f t="shared" si="95"/>
        <v/>
      </c>
      <c r="E1143" s="122" t="str">
        <f>+IF(B1143="","",'B - DATOS CONTRATO GESTIÓN'!E288)</f>
        <v/>
      </c>
      <c r="F1143" s="96" t="str">
        <f>+IF(B1143="","",'B - DATOS CONTRATO GESTIÓN'!D372)</f>
        <v/>
      </c>
      <c r="G1143" s="82" t="str">
        <f>+IF(B1143="","",'B - DATOS CONTRATO GESTIÓN'!E372)</f>
        <v/>
      </c>
      <c r="H1143" s="124" t="str">
        <f>+IF(B1143="","",'B - DATOS CONTRATO GESTIÓN'!F372)</f>
        <v/>
      </c>
      <c r="I1143" s="82" t="str">
        <f t="shared" si="96"/>
        <v/>
      </c>
      <c r="J1143" s="125" t="str">
        <f>+'B - DATOS CONTRATO GESTIÓN'!Q288</f>
        <v/>
      </c>
      <c r="K1143" s="96" t="str">
        <f t="shared" si="97"/>
        <v/>
      </c>
    </row>
    <row r="1144" spans="1:11" x14ac:dyDescent="0.25">
      <c r="A1144" s="16">
        <v>46</v>
      </c>
      <c r="B1144" s="64" t="str">
        <f t="shared" si="98"/>
        <v/>
      </c>
      <c r="C1144" s="122" t="str">
        <f>+IF(B1144="","",'B - DATOS CONTRATO GESTIÓN'!D289)</f>
        <v/>
      </c>
      <c r="D1144" s="150" t="str">
        <f t="shared" si="95"/>
        <v/>
      </c>
      <c r="E1144" s="122" t="str">
        <f>+IF(B1144="","",'B - DATOS CONTRATO GESTIÓN'!E289)</f>
        <v/>
      </c>
      <c r="F1144" s="96" t="str">
        <f>+IF(B1144="","",'B - DATOS CONTRATO GESTIÓN'!D373)</f>
        <v/>
      </c>
      <c r="G1144" s="82" t="str">
        <f>+IF(B1144="","",'B - DATOS CONTRATO GESTIÓN'!E373)</f>
        <v/>
      </c>
      <c r="H1144" s="124" t="str">
        <f>+IF(B1144="","",'B - DATOS CONTRATO GESTIÓN'!F373)</f>
        <v/>
      </c>
      <c r="I1144" s="82" t="str">
        <f t="shared" si="96"/>
        <v/>
      </c>
      <c r="J1144" s="125" t="str">
        <f>+'B - DATOS CONTRATO GESTIÓN'!Q289</f>
        <v/>
      </c>
      <c r="K1144" s="96" t="str">
        <f t="shared" si="97"/>
        <v/>
      </c>
    </row>
    <row r="1145" spans="1:11" x14ac:dyDescent="0.25">
      <c r="A1145" s="16">
        <v>47</v>
      </c>
      <c r="B1145" s="64" t="str">
        <f t="shared" si="98"/>
        <v/>
      </c>
      <c r="C1145" s="122" t="str">
        <f>+IF(B1145="","",'B - DATOS CONTRATO GESTIÓN'!D290)</f>
        <v/>
      </c>
      <c r="D1145" s="150" t="str">
        <f t="shared" si="95"/>
        <v/>
      </c>
      <c r="E1145" s="122" t="str">
        <f>+IF(B1145="","",'B - DATOS CONTRATO GESTIÓN'!E290)</f>
        <v/>
      </c>
      <c r="F1145" s="96" t="str">
        <f>+IF(B1145="","",'B - DATOS CONTRATO GESTIÓN'!D374)</f>
        <v/>
      </c>
      <c r="G1145" s="82" t="str">
        <f>+IF(B1145="","",'B - DATOS CONTRATO GESTIÓN'!E374)</f>
        <v/>
      </c>
      <c r="H1145" s="124" t="str">
        <f>+IF(B1145="","",'B - DATOS CONTRATO GESTIÓN'!F374)</f>
        <v/>
      </c>
      <c r="I1145" s="82" t="str">
        <f t="shared" si="96"/>
        <v/>
      </c>
      <c r="J1145" s="125" t="str">
        <f>+'B - DATOS CONTRATO GESTIÓN'!Q290</f>
        <v/>
      </c>
      <c r="K1145" s="96" t="str">
        <f t="shared" si="97"/>
        <v/>
      </c>
    </row>
    <row r="1146" spans="1:11" x14ac:dyDescent="0.25">
      <c r="A1146" s="16">
        <v>48</v>
      </c>
      <c r="B1146" s="64" t="str">
        <f t="shared" si="98"/>
        <v/>
      </c>
      <c r="C1146" s="122" t="str">
        <f>+IF(B1146="","",'B - DATOS CONTRATO GESTIÓN'!D291)</f>
        <v/>
      </c>
      <c r="D1146" s="150" t="str">
        <f t="shared" si="95"/>
        <v/>
      </c>
      <c r="E1146" s="122" t="str">
        <f>+IF(B1146="","",'B - DATOS CONTRATO GESTIÓN'!E291)</f>
        <v/>
      </c>
      <c r="F1146" s="96" t="str">
        <f>+IF(B1146="","",'B - DATOS CONTRATO GESTIÓN'!D375)</f>
        <v/>
      </c>
      <c r="G1146" s="82" t="str">
        <f>+IF(B1146="","",'B - DATOS CONTRATO GESTIÓN'!E375)</f>
        <v/>
      </c>
      <c r="H1146" s="124" t="str">
        <f>+IF(B1146="","",'B - DATOS CONTRATO GESTIÓN'!F375)</f>
        <v/>
      </c>
      <c r="I1146" s="82" t="str">
        <f t="shared" si="96"/>
        <v/>
      </c>
      <c r="J1146" s="125" t="str">
        <f>+'B - DATOS CONTRATO GESTIÓN'!Q291</f>
        <v/>
      </c>
      <c r="K1146" s="96" t="str">
        <f t="shared" si="97"/>
        <v/>
      </c>
    </row>
    <row r="1147" spans="1:11" x14ac:dyDescent="0.25">
      <c r="A1147" s="16">
        <v>49</v>
      </c>
      <c r="B1147" s="64" t="str">
        <f t="shared" si="98"/>
        <v/>
      </c>
      <c r="C1147" s="122" t="str">
        <f>+IF(B1147="","",'B - DATOS CONTRATO GESTIÓN'!D292)</f>
        <v/>
      </c>
      <c r="D1147" s="150" t="str">
        <f t="shared" si="95"/>
        <v/>
      </c>
      <c r="E1147" s="122" t="str">
        <f>+IF(B1147="","",'B - DATOS CONTRATO GESTIÓN'!E292)</f>
        <v/>
      </c>
      <c r="F1147" s="96" t="str">
        <f>+IF(B1147="","",'B - DATOS CONTRATO GESTIÓN'!D376)</f>
        <v/>
      </c>
      <c r="G1147" s="82" t="str">
        <f>+IF(B1147="","",'B - DATOS CONTRATO GESTIÓN'!E376)</f>
        <v/>
      </c>
      <c r="H1147" s="124" t="str">
        <f>+IF(B1147="","",'B - DATOS CONTRATO GESTIÓN'!F376)</f>
        <v/>
      </c>
      <c r="I1147" s="82" t="str">
        <f t="shared" si="96"/>
        <v/>
      </c>
      <c r="J1147" s="125" t="str">
        <f>+'B - DATOS CONTRATO GESTIÓN'!Q292</f>
        <v/>
      </c>
      <c r="K1147" s="96" t="str">
        <f t="shared" si="97"/>
        <v/>
      </c>
    </row>
    <row r="1148" spans="1:11" x14ac:dyDescent="0.25">
      <c r="A1148" s="16">
        <v>50</v>
      </c>
      <c r="B1148" s="64" t="str">
        <f t="shared" si="98"/>
        <v/>
      </c>
      <c r="C1148" s="122" t="str">
        <f>+IF(B1148="","",'B - DATOS CONTRATO GESTIÓN'!D293)</f>
        <v/>
      </c>
      <c r="D1148" s="150" t="str">
        <f t="shared" si="95"/>
        <v/>
      </c>
      <c r="E1148" s="122" t="str">
        <f>+IF(B1148="","",'B - DATOS CONTRATO GESTIÓN'!E293)</f>
        <v/>
      </c>
      <c r="F1148" s="96" t="str">
        <f>+IF(B1148="","",'B - DATOS CONTRATO GESTIÓN'!D377)</f>
        <v/>
      </c>
      <c r="G1148" s="82" t="str">
        <f>+IF(B1148="","",'B - DATOS CONTRATO GESTIÓN'!E377)</f>
        <v/>
      </c>
      <c r="H1148" s="124" t="str">
        <f>+IF(B1148="","",'B - DATOS CONTRATO GESTIÓN'!F377)</f>
        <v/>
      </c>
      <c r="I1148" s="82" t="str">
        <f t="shared" si="96"/>
        <v/>
      </c>
      <c r="J1148" s="125" t="str">
        <f>+'B - DATOS CONTRATO GESTIÓN'!Q293</f>
        <v/>
      </c>
      <c r="K1148" s="96" t="str">
        <f t="shared" si="97"/>
        <v/>
      </c>
    </row>
    <row r="1149" spans="1:11" x14ac:dyDescent="0.25">
      <c r="A1149" s="16">
        <v>51</v>
      </c>
      <c r="B1149" s="64" t="str">
        <f t="shared" si="98"/>
        <v/>
      </c>
      <c r="C1149" s="122" t="str">
        <f>+IF(B1149="","",'B - DATOS CONTRATO GESTIÓN'!D294)</f>
        <v/>
      </c>
      <c r="D1149" s="150" t="str">
        <f t="shared" si="95"/>
        <v/>
      </c>
      <c r="E1149" s="122" t="str">
        <f>+IF(B1149="","",'B - DATOS CONTRATO GESTIÓN'!E294)</f>
        <v/>
      </c>
      <c r="F1149" s="96" t="str">
        <f>+IF(B1149="","",'B - DATOS CONTRATO GESTIÓN'!D378)</f>
        <v/>
      </c>
      <c r="G1149" s="82" t="str">
        <f>+IF(B1149="","",'B - DATOS CONTRATO GESTIÓN'!E378)</f>
        <v/>
      </c>
      <c r="H1149" s="124" t="str">
        <f>+IF(B1149="","",'B - DATOS CONTRATO GESTIÓN'!F378)</f>
        <v/>
      </c>
      <c r="I1149" s="82" t="str">
        <f t="shared" si="96"/>
        <v/>
      </c>
      <c r="J1149" s="125" t="str">
        <f>+'B - DATOS CONTRATO GESTIÓN'!Q294</f>
        <v/>
      </c>
      <c r="K1149" s="96" t="str">
        <f t="shared" si="97"/>
        <v/>
      </c>
    </row>
    <row r="1150" spans="1:11" x14ac:dyDescent="0.25">
      <c r="A1150" s="16">
        <v>52</v>
      </c>
      <c r="B1150" s="64" t="str">
        <f t="shared" si="98"/>
        <v/>
      </c>
      <c r="C1150" s="122" t="str">
        <f>+IF(B1150="","",'B - DATOS CONTRATO GESTIÓN'!D295)</f>
        <v/>
      </c>
      <c r="D1150" s="150" t="str">
        <f t="shared" si="95"/>
        <v/>
      </c>
      <c r="E1150" s="122" t="str">
        <f>+IF(B1150="","",'B - DATOS CONTRATO GESTIÓN'!E295)</f>
        <v/>
      </c>
      <c r="F1150" s="96" t="str">
        <f>+IF(B1150="","",'B - DATOS CONTRATO GESTIÓN'!D379)</f>
        <v/>
      </c>
      <c r="G1150" s="82" t="str">
        <f>+IF(B1150="","",'B - DATOS CONTRATO GESTIÓN'!E379)</f>
        <v/>
      </c>
      <c r="H1150" s="124" t="str">
        <f>+IF(B1150="","",'B - DATOS CONTRATO GESTIÓN'!F379)</f>
        <v/>
      </c>
      <c r="I1150" s="82" t="str">
        <f t="shared" si="96"/>
        <v/>
      </c>
      <c r="J1150" s="125" t="str">
        <f>+'B - DATOS CONTRATO GESTIÓN'!Q295</f>
        <v/>
      </c>
      <c r="K1150" s="96" t="str">
        <f t="shared" si="97"/>
        <v/>
      </c>
    </row>
    <row r="1151" spans="1:11" x14ac:dyDescent="0.25">
      <c r="A1151" s="16">
        <v>53</v>
      </c>
      <c r="B1151" s="64" t="str">
        <f t="shared" si="98"/>
        <v/>
      </c>
      <c r="C1151" s="122" t="str">
        <f>+IF(B1151="","",'B - DATOS CONTRATO GESTIÓN'!D296)</f>
        <v/>
      </c>
      <c r="D1151" s="150" t="str">
        <f t="shared" si="95"/>
        <v/>
      </c>
      <c r="E1151" s="122" t="str">
        <f>+IF(B1151="","",'B - DATOS CONTRATO GESTIÓN'!E296)</f>
        <v/>
      </c>
      <c r="F1151" s="96" t="str">
        <f>+IF(B1151="","",'B - DATOS CONTRATO GESTIÓN'!D380)</f>
        <v/>
      </c>
      <c r="G1151" s="82" t="str">
        <f>+IF(B1151="","",'B - DATOS CONTRATO GESTIÓN'!E380)</f>
        <v/>
      </c>
      <c r="H1151" s="124" t="str">
        <f>+IF(B1151="","",'B - DATOS CONTRATO GESTIÓN'!F380)</f>
        <v/>
      </c>
      <c r="I1151" s="82" t="str">
        <f t="shared" si="96"/>
        <v/>
      </c>
      <c r="J1151" s="125" t="str">
        <f>+'B - DATOS CONTRATO GESTIÓN'!Q296</f>
        <v/>
      </c>
      <c r="K1151" s="96" t="str">
        <f t="shared" si="97"/>
        <v/>
      </c>
    </row>
    <row r="1152" spans="1:11" x14ac:dyDescent="0.25">
      <c r="A1152" s="16">
        <v>54</v>
      </c>
      <c r="B1152" s="64" t="str">
        <f t="shared" si="98"/>
        <v/>
      </c>
      <c r="C1152" s="122" t="str">
        <f>+IF(B1152="","",'B - DATOS CONTRATO GESTIÓN'!D297)</f>
        <v/>
      </c>
      <c r="D1152" s="150" t="str">
        <f t="shared" si="95"/>
        <v/>
      </c>
      <c r="E1152" s="122" t="str">
        <f>+IF(B1152="","",'B - DATOS CONTRATO GESTIÓN'!E297)</f>
        <v/>
      </c>
      <c r="F1152" s="96" t="str">
        <f>+IF(B1152="","",'B - DATOS CONTRATO GESTIÓN'!D381)</f>
        <v/>
      </c>
      <c r="G1152" s="82" t="str">
        <f>+IF(B1152="","",'B - DATOS CONTRATO GESTIÓN'!E381)</f>
        <v/>
      </c>
      <c r="H1152" s="124" t="str">
        <f>+IF(B1152="","",'B - DATOS CONTRATO GESTIÓN'!F381)</f>
        <v/>
      </c>
      <c r="I1152" s="82" t="str">
        <f t="shared" si="96"/>
        <v/>
      </c>
      <c r="J1152" s="125" t="str">
        <f>+'B - DATOS CONTRATO GESTIÓN'!Q297</f>
        <v/>
      </c>
      <c r="K1152" s="96" t="str">
        <f t="shared" si="97"/>
        <v/>
      </c>
    </row>
    <row r="1153" spans="1:13" x14ac:dyDescent="0.25">
      <c r="A1153" s="16">
        <v>55</v>
      </c>
      <c r="B1153" s="64" t="str">
        <f t="shared" si="98"/>
        <v/>
      </c>
      <c r="C1153" s="122" t="str">
        <f>+IF(B1153="","",'B - DATOS CONTRATO GESTIÓN'!D298)</f>
        <v/>
      </c>
      <c r="D1153" s="150" t="str">
        <f t="shared" si="95"/>
        <v/>
      </c>
      <c r="E1153" s="122" t="str">
        <f>+IF(B1153="","",'B - DATOS CONTRATO GESTIÓN'!E298)</f>
        <v/>
      </c>
      <c r="F1153" s="96" t="str">
        <f>+IF(B1153="","",'B - DATOS CONTRATO GESTIÓN'!D382)</f>
        <v/>
      </c>
      <c r="G1153" s="82" t="str">
        <f>+IF(B1153="","",'B - DATOS CONTRATO GESTIÓN'!E382)</f>
        <v/>
      </c>
      <c r="H1153" s="124" t="str">
        <f>+IF(B1153="","",'B - DATOS CONTRATO GESTIÓN'!F382)</f>
        <v/>
      </c>
      <c r="I1153" s="82" t="str">
        <f t="shared" si="96"/>
        <v/>
      </c>
      <c r="J1153" s="125" t="str">
        <f>+'B - DATOS CONTRATO GESTIÓN'!Q298</f>
        <v/>
      </c>
      <c r="K1153" s="96" t="str">
        <f t="shared" si="97"/>
        <v/>
      </c>
    </row>
    <row r="1154" spans="1:13" x14ac:dyDescent="0.25">
      <c r="A1154" s="16">
        <v>56</v>
      </c>
      <c r="B1154" s="64" t="str">
        <f t="shared" si="98"/>
        <v/>
      </c>
      <c r="C1154" s="122" t="str">
        <f>+IF(B1154="","",'B - DATOS CONTRATO GESTIÓN'!D299)</f>
        <v/>
      </c>
      <c r="D1154" s="150" t="str">
        <f t="shared" si="95"/>
        <v/>
      </c>
      <c r="E1154" s="122" t="str">
        <f>+IF(B1154="","",'B - DATOS CONTRATO GESTIÓN'!E299)</f>
        <v/>
      </c>
      <c r="F1154" s="96" t="str">
        <f>+IF(B1154="","",'B - DATOS CONTRATO GESTIÓN'!D383)</f>
        <v/>
      </c>
      <c r="G1154" s="82" t="str">
        <f>+IF(B1154="","",'B - DATOS CONTRATO GESTIÓN'!E383)</f>
        <v/>
      </c>
      <c r="H1154" s="124" t="str">
        <f>+IF(B1154="","",'B - DATOS CONTRATO GESTIÓN'!F383)</f>
        <v/>
      </c>
      <c r="I1154" s="82" t="str">
        <f t="shared" si="96"/>
        <v/>
      </c>
      <c r="J1154" s="125" t="str">
        <f>+'B - DATOS CONTRATO GESTIÓN'!Q299</f>
        <v/>
      </c>
      <c r="K1154" s="96" t="str">
        <f t="shared" si="97"/>
        <v/>
      </c>
    </row>
    <row r="1155" spans="1:13" x14ac:dyDescent="0.25">
      <c r="A1155" s="16">
        <v>57</v>
      </c>
      <c r="B1155" s="64" t="str">
        <f t="shared" si="98"/>
        <v/>
      </c>
      <c r="C1155" s="122" t="str">
        <f>+IF(B1155="","",'B - DATOS CONTRATO GESTIÓN'!D300)</f>
        <v/>
      </c>
      <c r="D1155" s="150" t="str">
        <f t="shared" si="95"/>
        <v/>
      </c>
      <c r="E1155" s="122" t="str">
        <f>+IF(B1155="","",'B - DATOS CONTRATO GESTIÓN'!E300)</f>
        <v/>
      </c>
      <c r="F1155" s="96" t="str">
        <f>+IF(B1155="","",'B - DATOS CONTRATO GESTIÓN'!D384)</f>
        <v/>
      </c>
      <c r="G1155" s="82" t="str">
        <f>+IF(B1155="","",'B - DATOS CONTRATO GESTIÓN'!E384)</f>
        <v/>
      </c>
      <c r="H1155" s="124" t="str">
        <f>+IF(B1155="","",'B - DATOS CONTRATO GESTIÓN'!F384)</f>
        <v/>
      </c>
      <c r="I1155" s="82" t="str">
        <f t="shared" si="96"/>
        <v/>
      </c>
      <c r="J1155" s="125" t="str">
        <f>+'B - DATOS CONTRATO GESTIÓN'!Q300</f>
        <v/>
      </c>
      <c r="K1155" s="96" t="str">
        <f t="shared" si="97"/>
        <v/>
      </c>
    </row>
    <row r="1156" spans="1:13" x14ac:dyDescent="0.25">
      <c r="A1156" s="16">
        <v>58</v>
      </c>
      <c r="B1156" s="64" t="str">
        <f t="shared" si="98"/>
        <v/>
      </c>
      <c r="C1156" s="122" t="str">
        <f>+IF(B1156="","",'B - DATOS CONTRATO GESTIÓN'!D301)</f>
        <v/>
      </c>
      <c r="D1156" s="150" t="str">
        <f t="shared" si="95"/>
        <v/>
      </c>
      <c r="E1156" s="122" t="str">
        <f>+IF(B1156="","",'B - DATOS CONTRATO GESTIÓN'!E301)</f>
        <v/>
      </c>
      <c r="F1156" s="96" t="str">
        <f>+IF(B1156="","",'B - DATOS CONTRATO GESTIÓN'!D385)</f>
        <v/>
      </c>
      <c r="G1156" s="82" t="str">
        <f>+IF(B1156="","",'B - DATOS CONTRATO GESTIÓN'!E385)</f>
        <v/>
      </c>
      <c r="H1156" s="124" t="str">
        <f>+IF(B1156="","",'B - DATOS CONTRATO GESTIÓN'!F385)</f>
        <v/>
      </c>
      <c r="I1156" s="82" t="str">
        <f t="shared" si="96"/>
        <v/>
      </c>
      <c r="J1156" s="125" t="str">
        <f>+'B - DATOS CONTRATO GESTIÓN'!Q301</f>
        <v/>
      </c>
      <c r="K1156" s="96" t="str">
        <f t="shared" si="97"/>
        <v/>
      </c>
    </row>
    <row r="1157" spans="1:13" x14ac:dyDescent="0.25">
      <c r="A1157" s="16">
        <v>59</v>
      </c>
      <c r="B1157" s="64" t="str">
        <f t="shared" si="98"/>
        <v/>
      </c>
      <c r="C1157" s="122" t="str">
        <f>+IF(B1157="","",'B - DATOS CONTRATO GESTIÓN'!D302)</f>
        <v/>
      </c>
      <c r="D1157" s="150" t="str">
        <f t="shared" si="95"/>
        <v/>
      </c>
      <c r="E1157" s="122" t="str">
        <f>+IF(B1157="","",'B - DATOS CONTRATO GESTIÓN'!E302)</f>
        <v/>
      </c>
      <c r="F1157" s="96" t="str">
        <f>+IF(B1157="","",'B - DATOS CONTRATO GESTIÓN'!D386)</f>
        <v/>
      </c>
      <c r="G1157" s="82" t="str">
        <f>+IF(B1157="","",'B - DATOS CONTRATO GESTIÓN'!E386)</f>
        <v/>
      </c>
      <c r="H1157" s="124" t="str">
        <f>+IF(B1157="","",'B - DATOS CONTRATO GESTIÓN'!F386)</f>
        <v/>
      </c>
      <c r="I1157" s="82" t="str">
        <f t="shared" si="96"/>
        <v/>
      </c>
      <c r="J1157" s="125" t="str">
        <f>+'B - DATOS CONTRATO GESTIÓN'!Q302</f>
        <v/>
      </c>
      <c r="K1157" s="96" t="str">
        <f t="shared" si="97"/>
        <v/>
      </c>
    </row>
    <row r="1158" spans="1:13" x14ac:dyDescent="0.25">
      <c r="A1158" s="16">
        <v>60</v>
      </c>
      <c r="B1158" s="64" t="str">
        <f t="shared" si="98"/>
        <v/>
      </c>
      <c r="C1158" s="122" t="str">
        <f>+IF(B1158="","",'B - DATOS CONTRATO GESTIÓN'!D303)</f>
        <v/>
      </c>
      <c r="D1158" s="150" t="str">
        <f t="shared" si="95"/>
        <v/>
      </c>
      <c r="E1158" s="122" t="str">
        <f>+IF(B1158="","",'B - DATOS CONTRATO GESTIÓN'!E303)</f>
        <v/>
      </c>
      <c r="F1158" s="96" t="str">
        <f>+IF(B1158="","",'B - DATOS CONTRATO GESTIÓN'!D387)</f>
        <v/>
      </c>
      <c r="G1158" s="82" t="str">
        <f>+IF(B1158="","",'B - DATOS CONTRATO GESTIÓN'!E387)</f>
        <v/>
      </c>
      <c r="H1158" s="124" t="str">
        <f>+IF(B1158="","",'B - DATOS CONTRATO GESTIÓN'!F387)</f>
        <v/>
      </c>
      <c r="I1158" s="82" t="str">
        <f t="shared" si="96"/>
        <v/>
      </c>
      <c r="J1158" s="125" t="str">
        <f>+'B - DATOS CONTRATO GESTIÓN'!Q303</f>
        <v/>
      </c>
      <c r="K1158" s="96" t="str">
        <f t="shared" si="97"/>
        <v/>
      </c>
    </row>
    <row r="1159" spans="1:13" x14ac:dyDescent="0.25">
      <c r="A1159" s="16">
        <v>61</v>
      </c>
      <c r="B1159" s="64" t="str">
        <f t="shared" si="98"/>
        <v/>
      </c>
      <c r="C1159" s="122" t="str">
        <f>+IF(B1159="","",'B - DATOS CONTRATO GESTIÓN'!D305)</f>
        <v/>
      </c>
      <c r="D1159" s="150" t="str">
        <f t="shared" si="95"/>
        <v/>
      </c>
      <c r="E1159" s="122" t="str">
        <f>+IF(B1159="","",'B - DATOS CONTRATO GESTIÓN'!E305)</f>
        <v/>
      </c>
      <c r="F1159" s="96" t="str">
        <f>+IF(B1159="","",'B - DATOS CONTRATO GESTIÓN'!D388)</f>
        <v/>
      </c>
      <c r="G1159" s="82" t="str">
        <f>+IF(B1159="","",'B - DATOS CONTRATO GESTIÓN'!E388)</f>
        <v/>
      </c>
      <c r="H1159" s="124" t="str">
        <f>+IF(B1159="","",'B - DATOS CONTRATO GESTIÓN'!F388)</f>
        <v/>
      </c>
      <c r="I1159" s="82" t="str">
        <f t="shared" si="96"/>
        <v/>
      </c>
      <c r="J1159" s="125" t="str">
        <f>+'B - DATOS CONTRATO GESTIÓN'!Q304</f>
        <v/>
      </c>
      <c r="K1159" s="96" t="str">
        <f t="shared" si="97"/>
        <v/>
      </c>
    </row>
    <row r="1160" spans="1:13" x14ac:dyDescent="0.25">
      <c r="A1160" s="16">
        <v>62</v>
      </c>
      <c r="B1160" s="64" t="str">
        <f t="shared" si="98"/>
        <v/>
      </c>
      <c r="C1160" s="122" t="str">
        <f>+IF(B1160="","",'B - DATOS CONTRATO GESTIÓN'!D306)</f>
        <v/>
      </c>
      <c r="D1160" s="150" t="str">
        <f t="shared" si="95"/>
        <v/>
      </c>
      <c r="E1160" s="122" t="str">
        <f>+IF(B1160="","",'B - DATOS CONTRATO GESTIÓN'!E306)</f>
        <v/>
      </c>
      <c r="F1160" s="96" t="str">
        <f>+IF(B1160="","",'B - DATOS CONTRATO GESTIÓN'!D389)</f>
        <v/>
      </c>
      <c r="G1160" s="82" t="str">
        <f>+IF(B1160="","",'B - DATOS CONTRATO GESTIÓN'!E389)</f>
        <v/>
      </c>
      <c r="H1160" s="124" t="str">
        <f>+IF(B1160="","",'B - DATOS CONTRATO GESTIÓN'!F389)</f>
        <v/>
      </c>
      <c r="I1160" s="82" t="str">
        <f t="shared" si="96"/>
        <v/>
      </c>
      <c r="J1160" s="125" t="str">
        <f>+'B - DATOS CONTRATO GESTIÓN'!Q305</f>
        <v/>
      </c>
      <c r="K1160" s="96" t="str">
        <f t="shared" si="97"/>
        <v/>
      </c>
    </row>
    <row r="1161" spans="1:13" x14ac:dyDescent="0.25">
      <c r="A1161" s="16">
        <v>63</v>
      </c>
      <c r="B1161" s="64" t="str">
        <f t="shared" si="98"/>
        <v/>
      </c>
      <c r="C1161" s="122" t="str">
        <f>+IF(B1161="","",'B - DATOS CONTRATO GESTIÓN'!D307)</f>
        <v/>
      </c>
      <c r="D1161" s="150" t="str">
        <f t="shared" si="95"/>
        <v/>
      </c>
      <c r="E1161" s="122" t="str">
        <f>+IF(B1161="","",'B - DATOS CONTRATO GESTIÓN'!E307)</f>
        <v/>
      </c>
      <c r="F1161" s="96" t="str">
        <f>+IF(B1161="","",'B - DATOS CONTRATO GESTIÓN'!D390)</f>
        <v/>
      </c>
      <c r="G1161" s="82" t="str">
        <f>+IF(B1161="","",'B - DATOS CONTRATO GESTIÓN'!E390)</f>
        <v/>
      </c>
      <c r="H1161" s="124" t="str">
        <f>+IF(B1161="","",'B - DATOS CONTRATO GESTIÓN'!F390)</f>
        <v/>
      </c>
      <c r="I1161" s="82" t="str">
        <f t="shared" si="96"/>
        <v/>
      </c>
      <c r="J1161" s="125" t="str">
        <f>+'B - DATOS CONTRATO GESTIÓN'!Q306</f>
        <v/>
      </c>
      <c r="K1161" s="96" t="str">
        <f t="shared" si="97"/>
        <v/>
      </c>
    </row>
    <row r="1162" spans="1:13" x14ac:dyDescent="0.25">
      <c r="A1162" s="16">
        <v>64</v>
      </c>
      <c r="B1162" s="64" t="str">
        <f t="shared" si="98"/>
        <v/>
      </c>
      <c r="C1162" s="122" t="str">
        <f>+IF(B1162="","",'B - DATOS CONTRATO GESTIÓN'!D308)</f>
        <v/>
      </c>
      <c r="D1162" s="150" t="str">
        <f t="shared" si="95"/>
        <v/>
      </c>
      <c r="E1162" s="122" t="str">
        <f>+IF(B1162="","",'B - DATOS CONTRATO GESTIÓN'!E308)</f>
        <v/>
      </c>
      <c r="F1162" s="96" t="str">
        <f>+IF(B1162="","",'B - DATOS CONTRATO GESTIÓN'!D391)</f>
        <v/>
      </c>
      <c r="G1162" s="82" t="str">
        <f>+IF(B1162="","",'B - DATOS CONTRATO GESTIÓN'!E391)</f>
        <v/>
      </c>
      <c r="H1162" s="124" t="str">
        <f>+IF(B1162="","",'B - DATOS CONTRATO GESTIÓN'!F391)</f>
        <v/>
      </c>
      <c r="I1162" s="82" t="str">
        <f t="shared" si="96"/>
        <v/>
      </c>
      <c r="J1162" s="125" t="str">
        <f>+'B - DATOS CONTRATO GESTIÓN'!Q307</f>
        <v/>
      </c>
      <c r="K1162" s="96" t="str">
        <f t="shared" si="97"/>
        <v/>
      </c>
    </row>
    <row r="1163" spans="1:13" x14ac:dyDescent="0.25">
      <c r="A1163" s="16">
        <v>65</v>
      </c>
      <c r="B1163" s="64" t="str">
        <f t="shared" si="98"/>
        <v/>
      </c>
      <c r="C1163" s="122" t="str">
        <f>+IF(B1163="","",'B - DATOS CONTRATO GESTIÓN'!D309)</f>
        <v/>
      </c>
      <c r="D1163" s="150" t="str">
        <f t="shared" si="95"/>
        <v/>
      </c>
      <c r="E1163" s="122" t="str">
        <f>+IF(B1163="","",'B - DATOS CONTRATO GESTIÓN'!E309)</f>
        <v/>
      </c>
      <c r="F1163" s="96" t="str">
        <f>+IF(B1163="","",'B - DATOS CONTRATO GESTIÓN'!D392)</f>
        <v/>
      </c>
      <c r="G1163" s="82" t="str">
        <f>+IF(B1163="","",'B - DATOS CONTRATO GESTIÓN'!E392)</f>
        <v/>
      </c>
      <c r="H1163" s="124" t="str">
        <f>+IF(B1163="","",'B - DATOS CONTRATO GESTIÓN'!F392)</f>
        <v/>
      </c>
      <c r="I1163" s="82" t="str">
        <f t="shared" si="96"/>
        <v/>
      </c>
      <c r="J1163" s="125" t="str">
        <f>+'B - DATOS CONTRATO GESTIÓN'!Q308</f>
        <v/>
      </c>
      <c r="K1163" s="96" t="str">
        <f t="shared" si="97"/>
        <v/>
      </c>
    </row>
    <row r="1164" spans="1:13" x14ac:dyDescent="0.25">
      <c r="A1164" s="16">
        <v>66</v>
      </c>
      <c r="B1164" s="64" t="str">
        <f t="shared" ref="B1164:B1178" si="99">+B249</f>
        <v/>
      </c>
      <c r="C1164" s="122" t="str">
        <f>+IF(B1164="","",'B - DATOS CONTRATO GESTIÓN'!D310)</f>
        <v/>
      </c>
      <c r="D1164" s="150" t="str">
        <f t="shared" ref="D1164:D1178" si="100">+IF(C1164="","",(44561-C1164)/365)</f>
        <v/>
      </c>
      <c r="E1164" s="122" t="str">
        <f>+IF(B1164="","",'B - DATOS CONTRATO GESTIÓN'!E310)</f>
        <v/>
      </c>
      <c r="F1164" s="96" t="str">
        <f>+IF(B1164="","",'B - DATOS CONTRATO GESTIÓN'!D393)</f>
        <v/>
      </c>
      <c r="G1164" s="82" t="str">
        <f>+IF(B1164="","",'B - DATOS CONTRATO GESTIÓN'!E393)</f>
        <v/>
      </c>
      <c r="H1164" s="124" t="str">
        <f>+IF(B1164="","",'B - DATOS CONTRATO GESTIÓN'!F393)</f>
        <v/>
      </c>
      <c r="I1164" s="82" t="str">
        <f t="shared" ref="I1164:I1178" si="101">+IF(B1164="","",IF((44347-E1164)/365&lt;G1164,"SI","NO"))</f>
        <v/>
      </c>
      <c r="J1164" s="125" t="str">
        <f>+'B - DATOS CONTRATO GESTIÓN'!Q309</f>
        <v/>
      </c>
      <c r="K1164" s="96" t="str">
        <f t="shared" ref="K1164:K1178" si="102">+IF(I1164="SI",((F1164-H1164)/G1164*J1164)/12*7,"")</f>
        <v/>
      </c>
    </row>
    <row r="1165" spans="1:13" x14ac:dyDescent="0.25">
      <c r="A1165" s="16">
        <v>67</v>
      </c>
      <c r="B1165" s="64" t="str">
        <f t="shared" si="99"/>
        <v/>
      </c>
      <c r="C1165" s="122" t="str">
        <f>+IF(B1165="","",'B - DATOS CONTRATO GESTIÓN'!D311)</f>
        <v/>
      </c>
      <c r="D1165" s="150" t="str">
        <f t="shared" si="100"/>
        <v/>
      </c>
      <c r="E1165" s="122" t="str">
        <f>+IF(B1165="","",'B - DATOS CONTRATO GESTIÓN'!E311)</f>
        <v/>
      </c>
      <c r="F1165" s="96" t="str">
        <f>+IF(B1165="","",'B - DATOS CONTRATO GESTIÓN'!D394)</f>
        <v/>
      </c>
      <c r="G1165" s="82" t="str">
        <f>+IF(B1165="","",'B - DATOS CONTRATO GESTIÓN'!E394)</f>
        <v/>
      </c>
      <c r="H1165" s="124" t="str">
        <f>+IF(B1165="","",'B - DATOS CONTRATO GESTIÓN'!F394)</f>
        <v/>
      </c>
      <c r="I1165" s="82" t="str">
        <f t="shared" si="101"/>
        <v/>
      </c>
      <c r="J1165" s="125" t="str">
        <f>+'B - DATOS CONTRATO GESTIÓN'!Q310</f>
        <v/>
      </c>
      <c r="K1165" s="96" t="str">
        <f t="shared" si="102"/>
        <v/>
      </c>
      <c r="M1165" s="128"/>
    </row>
    <row r="1166" spans="1:13" x14ac:dyDescent="0.25">
      <c r="A1166" s="16">
        <v>68</v>
      </c>
      <c r="B1166" s="64" t="str">
        <f t="shared" si="99"/>
        <v/>
      </c>
      <c r="C1166" s="122" t="str">
        <f>+IF(B1166="","",'B - DATOS CONTRATO GESTIÓN'!D312)</f>
        <v/>
      </c>
      <c r="D1166" s="150" t="str">
        <f t="shared" si="100"/>
        <v/>
      </c>
      <c r="E1166" s="122" t="str">
        <f>+IF(B1166="","",'B - DATOS CONTRATO GESTIÓN'!E312)</f>
        <v/>
      </c>
      <c r="F1166" s="96" t="str">
        <f>+IF(B1166="","",'B - DATOS CONTRATO GESTIÓN'!D395)</f>
        <v/>
      </c>
      <c r="G1166" s="82" t="str">
        <f>+IF(B1166="","",'B - DATOS CONTRATO GESTIÓN'!E395)</f>
        <v/>
      </c>
      <c r="H1166" s="124" t="str">
        <f>+IF(B1166="","",'B - DATOS CONTRATO GESTIÓN'!F395)</f>
        <v/>
      </c>
      <c r="I1166" s="82" t="str">
        <f t="shared" si="101"/>
        <v/>
      </c>
      <c r="J1166" s="125" t="str">
        <f>+'B - DATOS CONTRATO GESTIÓN'!Q311</f>
        <v/>
      </c>
      <c r="K1166" s="96" t="str">
        <f t="shared" si="102"/>
        <v/>
      </c>
    </row>
    <row r="1167" spans="1:13" x14ac:dyDescent="0.25">
      <c r="A1167" s="16">
        <v>69</v>
      </c>
      <c r="B1167" s="64" t="str">
        <f t="shared" si="99"/>
        <v/>
      </c>
      <c r="C1167" s="122" t="str">
        <f>+IF(B1167="","",'B - DATOS CONTRATO GESTIÓN'!D313)</f>
        <v/>
      </c>
      <c r="D1167" s="150" t="str">
        <f t="shared" si="100"/>
        <v/>
      </c>
      <c r="E1167" s="122" t="str">
        <f>+IF(B1167="","",'B - DATOS CONTRATO GESTIÓN'!E313)</f>
        <v/>
      </c>
      <c r="F1167" s="96" t="str">
        <f>+IF(B1167="","",'B - DATOS CONTRATO GESTIÓN'!D396)</f>
        <v/>
      </c>
      <c r="G1167" s="82" t="str">
        <f>+IF(B1167="","",'B - DATOS CONTRATO GESTIÓN'!E396)</f>
        <v/>
      </c>
      <c r="H1167" s="124" t="str">
        <f>+IF(B1167="","",'B - DATOS CONTRATO GESTIÓN'!F396)</f>
        <v/>
      </c>
      <c r="I1167" s="82" t="str">
        <f t="shared" si="101"/>
        <v/>
      </c>
      <c r="J1167" s="125" t="str">
        <f>+'B - DATOS CONTRATO GESTIÓN'!Q312</f>
        <v/>
      </c>
      <c r="K1167" s="96" t="str">
        <f t="shared" si="102"/>
        <v/>
      </c>
    </row>
    <row r="1168" spans="1:13" x14ac:dyDescent="0.25">
      <c r="A1168" s="16">
        <v>70</v>
      </c>
      <c r="B1168" s="64" t="str">
        <f t="shared" si="99"/>
        <v/>
      </c>
      <c r="C1168" s="122" t="str">
        <f>+IF(B1168="","",'B - DATOS CONTRATO GESTIÓN'!D314)</f>
        <v/>
      </c>
      <c r="D1168" s="150" t="str">
        <f t="shared" si="100"/>
        <v/>
      </c>
      <c r="E1168" s="122" t="str">
        <f>+IF(B1168="","",'B - DATOS CONTRATO GESTIÓN'!E314)</f>
        <v/>
      </c>
      <c r="F1168" s="96" t="str">
        <f>+IF(B1168="","",'B - DATOS CONTRATO GESTIÓN'!D397)</f>
        <v/>
      </c>
      <c r="G1168" s="82" t="str">
        <f>+IF(B1168="","",'B - DATOS CONTRATO GESTIÓN'!E397)</f>
        <v/>
      </c>
      <c r="H1168" s="124" t="str">
        <f>+IF(B1168="","",'B - DATOS CONTRATO GESTIÓN'!F397)</f>
        <v/>
      </c>
      <c r="I1168" s="82" t="str">
        <f t="shared" si="101"/>
        <v/>
      </c>
      <c r="J1168" s="125" t="str">
        <f>+'B - DATOS CONTRATO GESTIÓN'!Q313</f>
        <v/>
      </c>
      <c r="K1168" s="96" t="str">
        <f t="shared" si="102"/>
        <v/>
      </c>
    </row>
    <row r="1169" spans="1:11" x14ac:dyDescent="0.25">
      <c r="A1169" s="16">
        <v>71</v>
      </c>
      <c r="B1169" s="64" t="str">
        <f t="shared" si="99"/>
        <v/>
      </c>
      <c r="C1169" s="122" t="str">
        <f>+IF(B1169="","",'B - DATOS CONTRATO GESTIÓN'!D315)</f>
        <v/>
      </c>
      <c r="D1169" s="150" t="str">
        <f t="shared" si="100"/>
        <v/>
      </c>
      <c r="E1169" s="122" t="str">
        <f>+IF(B1169="","",'B - DATOS CONTRATO GESTIÓN'!E315)</f>
        <v/>
      </c>
      <c r="F1169" s="96" t="str">
        <f>+IF(B1169="","",'B - DATOS CONTRATO GESTIÓN'!D398)</f>
        <v/>
      </c>
      <c r="G1169" s="82" t="str">
        <f>+IF(B1169="","",'B - DATOS CONTRATO GESTIÓN'!E398)</f>
        <v/>
      </c>
      <c r="H1169" s="124" t="str">
        <f>+IF(B1169="","",'B - DATOS CONTRATO GESTIÓN'!F398)</f>
        <v/>
      </c>
      <c r="I1169" s="82" t="str">
        <f t="shared" si="101"/>
        <v/>
      </c>
      <c r="J1169" s="125" t="str">
        <f>+'B - DATOS CONTRATO GESTIÓN'!Q314</f>
        <v/>
      </c>
      <c r="K1169" s="96" t="str">
        <f t="shared" si="102"/>
        <v/>
      </c>
    </row>
    <row r="1170" spans="1:11" x14ac:dyDescent="0.25">
      <c r="A1170" s="16">
        <v>72</v>
      </c>
      <c r="B1170" s="64" t="str">
        <f t="shared" si="99"/>
        <v/>
      </c>
      <c r="C1170" s="122" t="str">
        <f>+IF(B1170="","",'B - DATOS CONTRATO GESTIÓN'!D316)</f>
        <v/>
      </c>
      <c r="D1170" s="150" t="str">
        <f t="shared" si="100"/>
        <v/>
      </c>
      <c r="E1170" s="122" t="str">
        <f>+IF(B1170="","",'B - DATOS CONTRATO GESTIÓN'!E316)</f>
        <v/>
      </c>
      <c r="F1170" s="96" t="str">
        <f>+IF(B1170="","",'B - DATOS CONTRATO GESTIÓN'!D399)</f>
        <v/>
      </c>
      <c r="G1170" s="82" t="str">
        <f>+IF(B1170="","",'B - DATOS CONTRATO GESTIÓN'!E399)</f>
        <v/>
      </c>
      <c r="H1170" s="124" t="str">
        <f>+IF(B1170="","",'B - DATOS CONTRATO GESTIÓN'!F399)</f>
        <v/>
      </c>
      <c r="I1170" s="82" t="str">
        <f t="shared" si="101"/>
        <v/>
      </c>
      <c r="J1170" s="125" t="str">
        <f>+'B - DATOS CONTRATO GESTIÓN'!Q315</f>
        <v/>
      </c>
      <c r="K1170" s="96" t="str">
        <f t="shared" si="102"/>
        <v/>
      </c>
    </row>
    <row r="1171" spans="1:11" x14ac:dyDescent="0.25">
      <c r="A1171" s="16">
        <v>73</v>
      </c>
      <c r="B1171" s="64" t="str">
        <f t="shared" si="99"/>
        <v/>
      </c>
      <c r="C1171" s="122" t="str">
        <f>+IF(B1171="","",'B - DATOS CONTRATO GESTIÓN'!D317)</f>
        <v/>
      </c>
      <c r="D1171" s="150" t="str">
        <f t="shared" si="100"/>
        <v/>
      </c>
      <c r="E1171" s="122" t="str">
        <f>+IF(B1171="","",'B - DATOS CONTRATO GESTIÓN'!E317)</f>
        <v/>
      </c>
      <c r="F1171" s="96" t="str">
        <f>+IF(B1171="","",'B - DATOS CONTRATO GESTIÓN'!D400)</f>
        <v/>
      </c>
      <c r="G1171" s="82" t="str">
        <f>+IF(B1171="","",'B - DATOS CONTRATO GESTIÓN'!E400)</f>
        <v/>
      </c>
      <c r="H1171" s="124" t="str">
        <f>+IF(B1171="","",'B - DATOS CONTRATO GESTIÓN'!F400)</f>
        <v/>
      </c>
      <c r="I1171" s="82" t="str">
        <f t="shared" si="101"/>
        <v/>
      </c>
      <c r="J1171" s="125" t="str">
        <f>+'B - DATOS CONTRATO GESTIÓN'!Q316</f>
        <v/>
      </c>
      <c r="K1171" s="96" t="str">
        <f t="shared" si="102"/>
        <v/>
      </c>
    </row>
    <row r="1172" spans="1:11" x14ac:dyDescent="0.25">
      <c r="A1172" s="16">
        <v>74</v>
      </c>
      <c r="B1172" s="64" t="str">
        <f t="shared" si="99"/>
        <v/>
      </c>
      <c r="C1172" s="122" t="str">
        <f>+IF(B1172="","",'B - DATOS CONTRATO GESTIÓN'!D318)</f>
        <v/>
      </c>
      <c r="D1172" s="150" t="str">
        <f t="shared" si="100"/>
        <v/>
      </c>
      <c r="E1172" s="122" t="str">
        <f>+IF(B1172="","",'B - DATOS CONTRATO GESTIÓN'!E318)</f>
        <v/>
      </c>
      <c r="F1172" s="96" t="str">
        <f>+IF(B1172="","",'B - DATOS CONTRATO GESTIÓN'!D401)</f>
        <v/>
      </c>
      <c r="G1172" s="82" t="str">
        <f>+IF(B1172="","",'B - DATOS CONTRATO GESTIÓN'!E401)</f>
        <v/>
      </c>
      <c r="H1172" s="124" t="str">
        <f>+IF(B1172="","",'B - DATOS CONTRATO GESTIÓN'!F401)</f>
        <v/>
      </c>
      <c r="I1172" s="82" t="str">
        <f t="shared" si="101"/>
        <v/>
      </c>
      <c r="J1172" s="125" t="str">
        <f>+'B - DATOS CONTRATO GESTIÓN'!Q317</f>
        <v/>
      </c>
      <c r="K1172" s="96" t="str">
        <f t="shared" si="102"/>
        <v/>
      </c>
    </row>
    <row r="1173" spans="1:11" x14ac:dyDescent="0.25">
      <c r="A1173" s="16">
        <v>75</v>
      </c>
      <c r="B1173" s="64" t="str">
        <f t="shared" si="99"/>
        <v/>
      </c>
      <c r="C1173" s="122" t="str">
        <f>+IF(B1173="","",'B - DATOS CONTRATO GESTIÓN'!D319)</f>
        <v/>
      </c>
      <c r="D1173" s="150" t="str">
        <f t="shared" si="100"/>
        <v/>
      </c>
      <c r="E1173" s="122" t="str">
        <f>+IF(B1173="","",'B - DATOS CONTRATO GESTIÓN'!E319)</f>
        <v/>
      </c>
      <c r="F1173" s="96" t="str">
        <f>+IF(B1173="","",'B - DATOS CONTRATO GESTIÓN'!D402)</f>
        <v/>
      </c>
      <c r="G1173" s="82" t="str">
        <f>+IF(B1173="","",'B - DATOS CONTRATO GESTIÓN'!E402)</f>
        <v/>
      </c>
      <c r="H1173" s="124" t="str">
        <f>+IF(B1173="","",'B - DATOS CONTRATO GESTIÓN'!F402)</f>
        <v/>
      </c>
      <c r="I1173" s="82" t="str">
        <f t="shared" si="101"/>
        <v/>
      </c>
      <c r="J1173" s="125" t="str">
        <f>+'B - DATOS CONTRATO GESTIÓN'!Q318</f>
        <v/>
      </c>
      <c r="K1173" s="96" t="str">
        <f t="shared" si="102"/>
        <v/>
      </c>
    </row>
    <row r="1174" spans="1:11" x14ac:dyDescent="0.25">
      <c r="A1174" s="16">
        <v>76</v>
      </c>
      <c r="B1174" s="64" t="str">
        <f t="shared" si="99"/>
        <v/>
      </c>
      <c r="C1174" s="122" t="str">
        <f>+IF(B1174="","",'B - DATOS CONTRATO GESTIÓN'!D320)</f>
        <v/>
      </c>
      <c r="D1174" s="150" t="str">
        <f t="shared" si="100"/>
        <v/>
      </c>
      <c r="E1174" s="122" t="str">
        <f>+IF(B1174="","",'B - DATOS CONTRATO GESTIÓN'!E320)</f>
        <v/>
      </c>
      <c r="F1174" s="97" t="str">
        <f>+IF(B1174="","",'B - DATOS CONTRATO GESTIÓN'!D403)</f>
        <v/>
      </c>
      <c r="G1174" s="82" t="str">
        <f>+IF(B1174="","",'B - DATOS CONTRATO GESTIÓN'!E403)</f>
        <v/>
      </c>
      <c r="H1174" s="124" t="str">
        <f>+IF(B1174="","",'B - DATOS CONTRATO GESTIÓN'!F403)</f>
        <v/>
      </c>
      <c r="I1174" s="82" t="str">
        <f t="shared" si="101"/>
        <v/>
      </c>
      <c r="J1174" s="125" t="str">
        <f>+'B - DATOS CONTRATO GESTIÓN'!Q319</f>
        <v/>
      </c>
      <c r="K1174" s="96" t="str">
        <f t="shared" si="102"/>
        <v/>
      </c>
    </row>
    <row r="1175" spans="1:11" x14ac:dyDescent="0.25">
      <c r="A1175" s="16">
        <v>77</v>
      </c>
      <c r="B1175" s="64" t="str">
        <f t="shared" si="99"/>
        <v/>
      </c>
      <c r="C1175" s="122" t="str">
        <f>+IF(B1175="","",'B - DATOS CONTRATO GESTIÓN'!D321)</f>
        <v/>
      </c>
      <c r="D1175" s="150" t="str">
        <f t="shared" si="100"/>
        <v/>
      </c>
      <c r="E1175" s="122" t="str">
        <f>+IF(B1175="","",'B - DATOS CONTRATO GESTIÓN'!E321)</f>
        <v/>
      </c>
      <c r="F1175" s="97" t="str">
        <f>+IF(B1175="","",'B - DATOS CONTRATO GESTIÓN'!D404)</f>
        <v/>
      </c>
      <c r="G1175" s="82" t="str">
        <f>+IF(B1175="","",'B - DATOS CONTRATO GESTIÓN'!E404)</f>
        <v/>
      </c>
      <c r="H1175" s="124" t="str">
        <f>+IF(B1175="","",'B - DATOS CONTRATO GESTIÓN'!F404)</f>
        <v/>
      </c>
      <c r="I1175" s="82" t="str">
        <f t="shared" si="101"/>
        <v/>
      </c>
      <c r="J1175" s="125" t="str">
        <f>+'B - DATOS CONTRATO GESTIÓN'!Q320</f>
        <v/>
      </c>
      <c r="K1175" s="96" t="str">
        <f t="shared" si="102"/>
        <v/>
      </c>
    </row>
    <row r="1176" spans="1:11" x14ac:dyDescent="0.25">
      <c r="A1176" s="16">
        <v>78</v>
      </c>
      <c r="B1176" s="64" t="str">
        <f t="shared" si="99"/>
        <v/>
      </c>
      <c r="C1176" s="122" t="str">
        <f>+IF(B1176="","",'B - DATOS CONTRATO GESTIÓN'!D322)</f>
        <v/>
      </c>
      <c r="D1176" s="150" t="str">
        <f t="shared" si="100"/>
        <v/>
      </c>
      <c r="E1176" s="122" t="str">
        <f>+IF(B1176="","",'B - DATOS CONTRATO GESTIÓN'!E322)</f>
        <v/>
      </c>
      <c r="F1176" s="97" t="str">
        <f>+IF(B1176="","",'B - DATOS CONTRATO GESTIÓN'!D405)</f>
        <v/>
      </c>
      <c r="G1176" s="82" t="str">
        <f>+IF(B1176="","",'B - DATOS CONTRATO GESTIÓN'!E405)</f>
        <v/>
      </c>
      <c r="H1176" s="124" t="str">
        <f>+IF(B1176="","",'B - DATOS CONTRATO GESTIÓN'!F405)</f>
        <v/>
      </c>
      <c r="I1176" s="82" t="str">
        <f t="shared" si="101"/>
        <v/>
      </c>
      <c r="J1176" s="125" t="str">
        <f>+'B - DATOS CONTRATO GESTIÓN'!Q321</f>
        <v/>
      </c>
      <c r="K1176" s="96" t="str">
        <f t="shared" si="102"/>
        <v/>
      </c>
    </row>
    <row r="1177" spans="1:11" x14ac:dyDescent="0.25">
      <c r="A1177" s="16">
        <v>79</v>
      </c>
      <c r="B1177" s="64" t="str">
        <f t="shared" si="99"/>
        <v/>
      </c>
      <c r="C1177" s="122" t="str">
        <f>+IF(B1177="","",'B - DATOS CONTRATO GESTIÓN'!D323)</f>
        <v/>
      </c>
      <c r="D1177" s="150" t="str">
        <f t="shared" si="100"/>
        <v/>
      </c>
      <c r="E1177" s="122" t="str">
        <f>+IF(B1177="","",'B - DATOS CONTRATO GESTIÓN'!E323)</f>
        <v/>
      </c>
      <c r="F1177" s="97" t="str">
        <f>+IF(B1177="","",'B - DATOS CONTRATO GESTIÓN'!D406)</f>
        <v/>
      </c>
      <c r="G1177" s="82" t="str">
        <f>+IF(B1177="","",'B - DATOS CONTRATO GESTIÓN'!E406)</f>
        <v/>
      </c>
      <c r="H1177" s="124" t="str">
        <f>+IF(B1177="","",'B - DATOS CONTRATO GESTIÓN'!F406)</f>
        <v/>
      </c>
      <c r="I1177" s="82" t="str">
        <f t="shared" si="101"/>
        <v/>
      </c>
      <c r="J1177" s="125" t="str">
        <f>+'B - DATOS CONTRATO GESTIÓN'!Q322</f>
        <v/>
      </c>
      <c r="K1177" s="96" t="str">
        <f t="shared" si="102"/>
        <v/>
      </c>
    </row>
    <row r="1178" spans="1:11" x14ac:dyDescent="0.25">
      <c r="A1178" s="16">
        <v>80</v>
      </c>
      <c r="B1178" s="64" t="str">
        <f t="shared" si="99"/>
        <v/>
      </c>
      <c r="C1178" s="122" t="str">
        <f>+IF(B1178="","",'B - DATOS CONTRATO GESTIÓN'!#REF!)</f>
        <v/>
      </c>
      <c r="D1178" s="150" t="str">
        <f t="shared" si="100"/>
        <v/>
      </c>
      <c r="E1178" s="122" t="str">
        <f>+IF(B1178="","",'B - DATOS CONTRATO GESTIÓN'!#REF!)</f>
        <v/>
      </c>
      <c r="F1178" s="97" t="str">
        <f>+IF(B1178="","",'B - DATOS CONTRATO GESTIÓN'!#REF!)</f>
        <v/>
      </c>
      <c r="G1178" s="82" t="str">
        <f>+IF(B1178="","",'B - DATOS CONTRATO GESTIÓN'!E407)</f>
        <v/>
      </c>
      <c r="H1178" s="124" t="str">
        <f>+IF(B1178="","",'B - DATOS CONTRATO GESTIÓN'!F407)</f>
        <v/>
      </c>
      <c r="I1178" s="82" t="str">
        <f t="shared" si="101"/>
        <v/>
      </c>
      <c r="J1178" s="125" t="str">
        <f>+'B - DATOS CONTRATO GESTIÓN'!Q323</f>
        <v/>
      </c>
      <c r="K1178" s="96" t="str">
        <f t="shared" si="102"/>
        <v/>
      </c>
    </row>
    <row r="1179" spans="1:11" x14ac:dyDescent="0.25">
      <c r="B1179" s="98" t="s">
        <v>79</v>
      </c>
      <c r="C1179" s="64"/>
      <c r="D1179" s="71"/>
      <c r="E1179" s="123"/>
      <c r="F1179" s="97"/>
      <c r="G1179" s="110"/>
      <c r="H1179" s="17"/>
      <c r="I1179" s="110"/>
      <c r="J1179" s="17"/>
      <c r="K1179" s="104">
        <f>SUM(K1099:K1178)</f>
        <v>0</v>
      </c>
    </row>
    <row r="1180" spans="1:11" x14ac:dyDescent="0.25">
      <c r="B1180" s="107"/>
      <c r="C1180" s="129"/>
      <c r="D1180" s="130"/>
      <c r="E1180" s="131"/>
      <c r="F1180" s="132"/>
      <c r="G1180" s="131"/>
    </row>
    <row r="1182" spans="1:11" ht="18.75" x14ac:dyDescent="0.3">
      <c r="B1182" s="49" t="s">
        <v>80</v>
      </c>
    </row>
    <row r="1184" spans="1:11" s="148" customFormat="1" ht="54.95" customHeight="1" x14ac:dyDescent="0.25">
      <c r="B1184" s="176" t="s">
        <v>234</v>
      </c>
      <c r="C1184" s="176"/>
      <c r="D1184" s="176"/>
      <c r="E1184" s="176"/>
      <c r="F1184" s="176"/>
      <c r="G1184" s="176"/>
      <c r="H1184" s="176"/>
    </row>
    <row r="1186" spans="1:10" ht="66" customHeight="1" x14ac:dyDescent="0.25">
      <c r="B1186" s="56" t="s">
        <v>24</v>
      </c>
      <c r="C1186" s="56" t="s">
        <v>76</v>
      </c>
      <c r="D1186" s="147" t="s">
        <v>82</v>
      </c>
      <c r="E1186" s="147" t="s">
        <v>83</v>
      </c>
      <c r="F1186" s="147" t="s">
        <v>220</v>
      </c>
      <c r="G1186" s="147" t="s">
        <v>77</v>
      </c>
      <c r="H1186" s="147" t="s">
        <v>221</v>
      </c>
    </row>
    <row r="1187" spans="1:10" x14ac:dyDescent="0.25">
      <c r="A1187" s="16">
        <v>1</v>
      </c>
      <c r="B1187" s="64" t="str">
        <f>+B1099</f>
        <v/>
      </c>
      <c r="C1187" s="122" t="str">
        <f>+E1099</f>
        <v/>
      </c>
      <c r="D1187" s="22"/>
      <c r="E1187" s="33"/>
      <c r="F1187" s="22"/>
      <c r="G1187" s="125" t="str">
        <f t="shared" ref="G1187:G1218" si="103">+IF(B1187="","",J1099)</f>
        <v/>
      </c>
      <c r="H1187" s="97" t="str">
        <f>+IF(B1187="","",G1187*F1187)</f>
        <v/>
      </c>
      <c r="I1187" s="127"/>
      <c r="J1187" s="127"/>
    </row>
    <row r="1188" spans="1:10" x14ac:dyDescent="0.25">
      <c r="A1188" s="16">
        <v>2</v>
      </c>
      <c r="B1188" s="64" t="str">
        <f t="shared" ref="B1188:B1251" si="104">+B1100</f>
        <v/>
      </c>
      <c r="C1188" s="122" t="str">
        <f t="shared" ref="C1188:C1251" si="105">+E1100</f>
        <v/>
      </c>
      <c r="D1188" s="22"/>
      <c r="E1188" s="33"/>
      <c r="F1188" s="22"/>
      <c r="G1188" s="125" t="str">
        <f t="shared" si="103"/>
        <v/>
      </c>
      <c r="H1188" s="97" t="str">
        <f t="shared" ref="H1188:H1196" si="106">+IF(B1188="","",G1188*F1188)</f>
        <v/>
      </c>
      <c r="I1188" s="127"/>
      <c r="J1188" s="127"/>
    </row>
    <row r="1189" spans="1:10" x14ac:dyDescent="0.25">
      <c r="A1189" s="16">
        <v>3</v>
      </c>
      <c r="B1189" s="64" t="str">
        <f t="shared" si="104"/>
        <v/>
      </c>
      <c r="C1189" s="122" t="str">
        <f t="shared" si="105"/>
        <v/>
      </c>
      <c r="D1189" s="22"/>
      <c r="E1189" s="33"/>
      <c r="F1189" s="22"/>
      <c r="G1189" s="125" t="str">
        <f t="shared" si="103"/>
        <v/>
      </c>
      <c r="H1189" s="97" t="str">
        <f t="shared" si="106"/>
        <v/>
      </c>
      <c r="I1189" s="127"/>
      <c r="J1189" s="127"/>
    </row>
    <row r="1190" spans="1:10" x14ac:dyDescent="0.25">
      <c r="A1190" s="16">
        <v>4</v>
      </c>
      <c r="B1190" s="64" t="str">
        <f t="shared" si="104"/>
        <v/>
      </c>
      <c r="C1190" s="122" t="str">
        <f t="shared" si="105"/>
        <v/>
      </c>
      <c r="D1190" s="22"/>
      <c r="E1190" s="33"/>
      <c r="F1190" s="22"/>
      <c r="G1190" s="125" t="str">
        <f t="shared" si="103"/>
        <v/>
      </c>
      <c r="H1190" s="97" t="str">
        <f t="shared" si="106"/>
        <v/>
      </c>
    </row>
    <row r="1191" spans="1:10" x14ac:dyDescent="0.25">
      <c r="A1191" s="16">
        <v>5</v>
      </c>
      <c r="B1191" s="64" t="str">
        <f t="shared" si="104"/>
        <v/>
      </c>
      <c r="C1191" s="122" t="str">
        <f t="shared" si="105"/>
        <v/>
      </c>
      <c r="D1191" s="22"/>
      <c r="E1191" s="33"/>
      <c r="F1191" s="22"/>
      <c r="G1191" s="125" t="str">
        <f t="shared" si="103"/>
        <v/>
      </c>
      <c r="H1191" s="97" t="str">
        <f t="shared" si="106"/>
        <v/>
      </c>
    </row>
    <row r="1192" spans="1:10" x14ac:dyDescent="0.25">
      <c r="A1192" s="16">
        <v>6</v>
      </c>
      <c r="B1192" s="64" t="str">
        <f t="shared" si="104"/>
        <v/>
      </c>
      <c r="C1192" s="122" t="str">
        <f t="shared" si="105"/>
        <v/>
      </c>
      <c r="D1192" s="22"/>
      <c r="E1192" s="33"/>
      <c r="F1192" s="22"/>
      <c r="G1192" s="125" t="str">
        <f t="shared" si="103"/>
        <v/>
      </c>
      <c r="H1192" s="97" t="str">
        <f t="shared" si="106"/>
        <v/>
      </c>
    </row>
    <row r="1193" spans="1:10" x14ac:dyDescent="0.25">
      <c r="A1193" s="16">
        <v>7</v>
      </c>
      <c r="B1193" s="64" t="str">
        <f t="shared" si="104"/>
        <v/>
      </c>
      <c r="C1193" s="122" t="str">
        <f t="shared" si="105"/>
        <v/>
      </c>
      <c r="D1193" s="22"/>
      <c r="E1193" s="33"/>
      <c r="F1193" s="22"/>
      <c r="G1193" s="125" t="str">
        <f t="shared" si="103"/>
        <v/>
      </c>
      <c r="H1193" s="97" t="str">
        <f t="shared" si="106"/>
        <v/>
      </c>
    </row>
    <row r="1194" spans="1:10" x14ac:dyDescent="0.25">
      <c r="A1194" s="16">
        <v>8</v>
      </c>
      <c r="B1194" s="64" t="str">
        <f t="shared" si="104"/>
        <v/>
      </c>
      <c r="C1194" s="122" t="str">
        <f t="shared" si="105"/>
        <v/>
      </c>
      <c r="D1194" s="22"/>
      <c r="E1194" s="33"/>
      <c r="F1194" s="22"/>
      <c r="G1194" s="125" t="str">
        <f t="shared" si="103"/>
        <v/>
      </c>
      <c r="H1194" s="97" t="str">
        <f t="shared" si="106"/>
        <v/>
      </c>
    </row>
    <row r="1195" spans="1:10" x14ac:dyDescent="0.25">
      <c r="A1195" s="16">
        <v>9</v>
      </c>
      <c r="B1195" s="64" t="str">
        <f t="shared" si="104"/>
        <v/>
      </c>
      <c r="C1195" s="122" t="str">
        <f t="shared" si="105"/>
        <v/>
      </c>
      <c r="D1195" s="22"/>
      <c r="E1195" s="33"/>
      <c r="F1195" s="22"/>
      <c r="G1195" s="125" t="str">
        <f t="shared" si="103"/>
        <v/>
      </c>
      <c r="H1195" s="97" t="str">
        <f t="shared" si="106"/>
        <v/>
      </c>
    </row>
    <row r="1196" spans="1:10" x14ac:dyDescent="0.25">
      <c r="A1196" s="16">
        <v>10</v>
      </c>
      <c r="B1196" s="64" t="str">
        <f t="shared" si="104"/>
        <v/>
      </c>
      <c r="C1196" s="122" t="str">
        <f t="shared" si="105"/>
        <v/>
      </c>
      <c r="D1196" s="22"/>
      <c r="E1196" s="33"/>
      <c r="F1196" s="22"/>
      <c r="G1196" s="125" t="str">
        <f t="shared" si="103"/>
        <v/>
      </c>
      <c r="H1196" s="97" t="str">
        <f t="shared" si="106"/>
        <v/>
      </c>
    </row>
    <row r="1197" spans="1:10" x14ac:dyDescent="0.25">
      <c r="A1197" s="16">
        <v>11</v>
      </c>
      <c r="B1197" s="64" t="str">
        <f t="shared" si="104"/>
        <v/>
      </c>
      <c r="C1197" s="122" t="str">
        <f t="shared" si="105"/>
        <v/>
      </c>
      <c r="D1197" s="22"/>
      <c r="E1197" s="33"/>
      <c r="F1197" s="22"/>
      <c r="G1197" s="125" t="str">
        <f t="shared" si="103"/>
        <v/>
      </c>
      <c r="H1197" s="97" t="str">
        <f>+IF(B1197="","",G1197*F1197)</f>
        <v/>
      </c>
      <c r="I1197" s="127"/>
      <c r="J1197" s="127"/>
    </row>
    <row r="1198" spans="1:10" x14ac:dyDescent="0.25">
      <c r="A1198" s="16">
        <v>12</v>
      </c>
      <c r="B1198" s="64" t="str">
        <f t="shared" si="104"/>
        <v/>
      </c>
      <c r="C1198" s="122" t="str">
        <f t="shared" si="105"/>
        <v/>
      </c>
      <c r="D1198" s="22"/>
      <c r="E1198" s="33"/>
      <c r="F1198" s="22"/>
      <c r="G1198" s="125" t="str">
        <f t="shared" si="103"/>
        <v/>
      </c>
      <c r="H1198" s="97" t="str">
        <f t="shared" ref="H1198:H1206" si="107">+IF(B1198="","",G1198*F1198)</f>
        <v/>
      </c>
      <c r="I1198" s="127"/>
      <c r="J1198" s="127"/>
    </row>
    <row r="1199" spans="1:10" x14ac:dyDescent="0.25">
      <c r="A1199" s="16">
        <v>13</v>
      </c>
      <c r="B1199" s="64" t="str">
        <f t="shared" si="104"/>
        <v/>
      </c>
      <c r="C1199" s="122" t="str">
        <f t="shared" si="105"/>
        <v/>
      </c>
      <c r="D1199" s="22"/>
      <c r="E1199" s="33"/>
      <c r="F1199" s="22"/>
      <c r="G1199" s="125" t="str">
        <f t="shared" si="103"/>
        <v/>
      </c>
      <c r="H1199" s="97" t="str">
        <f t="shared" si="107"/>
        <v/>
      </c>
      <c r="I1199" s="127"/>
      <c r="J1199" s="127"/>
    </row>
    <row r="1200" spans="1:10" x14ac:dyDescent="0.25">
      <c r="A1200" s="16">
        <v>14</v>
      </c>
      <c r="B1200" s="64" t="str">
        <f t="shared" si="104"/>
        <v/>
      </c>
      <c r="C1200" s="122" t="str">
        <f t="shared" si="105"/>
        <v/>
      </c>
      <c r="D1200" s="22"/>
      <c r="E1200" s="33"/>
      <c r="F1200" s="22"/>
      <c r="G1200" s="125" t="str">
        <f t="shared" si="103"/>
        <v/>
      </c>
      <c r="H1200" s="97" t="str">
        <f t="shared" si="107"/>
        <v/>
      </c>
    </row>
    <row r="1201" spans="1:10" x14ac:dyDescent="0.25">
      <c r="A1201" s="16">
        <v>15</v>
      </c>
      <c r="B1201" s="64" t="str">
        <f t="shared" si="104"/>
        <v/>
      </c>
      <c r="C1201" s="122" t="str">
        <f t="shared" si="105"/>
        <v/>
      </c>
      <c r="D1201" s="22"/>
      <c r="E1201" s="33"/>
      <c r="F1201" s="22"/>
      <c r="G1201" s="125" t="str">
        <f t="shared" si="103"/>
        <v/>
      </c>
      <c r="H1201" s="97" t="str">
        <f t="shared" si="107"/>
        <v/>
      </c>
    </row>
    <row r="1202" spans="1:10" x14ac:dyDescent="0.25">
      <c r="A1202" s="16">
        <v>16</v>
      </c>
      <c r="B1202" s="64" t="str">
        <f t="shared" si="104"/>
        <v/>
      </c>
      <c r="C1202" s="122" t="str">
        <f t="shared" si="105"/>
        <v/>
      </c>
      <c r="D1202" s="22"/>
      <c r="E1202" s="33"/>
      <c r="F1202" s="22"/>
      <c r="G1202" s="125" t="str">
        <f t="shared" si="103"/>
        <v/>
      </c>
      <c r="H1202" s="97" t="str">
        <f t="shared" si="107"/>
        <v/>
      </c>
    </row>
    <row r="1203" spans="1:10" x14ac:dyDescent="0.25">
      <c r="A1203" s="16">
        <v>17</v>
      </c>
      <c r="B1203" s="64" t="str">
        <f t="shared" si="104"/>
        <v/>
      </c>
      <c r="C1203" s="122" t="str">
        <f t="shared" si="105"/>
        <v/>
      </c>
      <c r="D1203" s="22"/>
      <c r="E1203" s="33"/>
      <c r="F1203" s="22"/>
      <c r="G1203" s="125" t="str">
        <f t="shared" si="103"/>
        <v/>
      </c>
      <c r="H1203" s="97" t="str">
        <f t="shared" si="107"/>
        <v/>
      </c>
    </row>
    <row r="1204" spans="1:10" x14ac:dyDescent="0.25">
      <c r="A1204" s="16">
        <v>18</v>
      </c>
      <c r="B1204" s="64" t="str">
        <f t="shared" si="104"/>
        <v/>
      </c>
      <c r="C1204" s="122" t="str">
        <f t="shared" si="105"/>
        <v/>
      </c>
      <c r="D1204" s="22"/>
      <c r="E1204" s="33"/>
      <c r="F1204" s="22"/>
      <c r="G1204" s="125" t="str">
        <f t="shared" si="103"/>
        <v/>
      </c>
      <c r="H1204" s="97" t="str">
        <f t="shared" si="107"/>
        <v/>
      </c>
    </row>
    <row r="1205" spans="1:10" x14ac:dyDescent="0.25">
      <c r="A1205" s="16">
        <v>19</v>
      </c>
      <c r="B1205" s="64" t="str">
        <f t="shared" si="104"/>
        <v/>
      </c>
      <c r="C1205" s="122" t="str">
        <f t="shared" si="105"/>
        <v/>
      </c>
      <c r="D1205" s="22"/>
      <c r="E1205" s="33"/>
      <c r="F1205" s="22"/>
      <c r="G1205" s="125" t="str">
        <f t="shared" si="103"/>
        <v/>
      </c>
      <c r="H1205" s="97" t="str">
        <f t="shared" si="107"/>
        <v/>
      </c>
    </row>
    <row r="1206" spans="1:10" x14ac:dyDescent="0.25">
      <c r="A1206" s="16">
        <v>20</v>
      </c>
      <c r="B1206" s="64" t="str">
        <f t="shared" si="104"/>
        <v/>
      </c>
      <c r="C1206" s="122" t="str">
        <f t="shared" si="105"/>
        <v/>
      </c>
      <c r="D1206" s="22"/>
      <c r="E1206" s="33"/>
      <c r="F1206" s="22"/>
      <c r="G1206" s="125" t="str">
        <f t="shared" si="103"/>
        <v/>
      </c>
      <c r="H1206" s="97" t="str">
        <f t="shared" si="107"/>
        <v/>
      </c>
    </row>
    <row r="1207" spans="1:10" x14ac:dyDescent="0.25">
      <c r="A1207" s="16">
        <v>21</v>
      </c>
      <c r="B1207" s="64" t="str">
        <f t="shared" si="104"/>
        <v/>
      </c>
      <c r="C1207" s="122" t="str">
        <f t="shared" si="105"/>
        <v/>
      </c>
      <c r="D1207" s="22"/>
      <c r="E1207" s="33"/>
      <c r="F1207" s="22"/>
      <c r="G1207" s="125" t="str">
        <f t="shared" si="103"/>
        <v/>
      </c>
      <c r="H1207" s="97" t="str">
        <f>+IF(B1207="","",G1207*F1207)</f>
        <v/>
      </c>
      <c r="I1207" s="127"/>
      <c r="J1207" s="127"/>
    </row>
    <row r="1208" spans="1:10" x14ac:dyDescent="0.25">
      <c r="A1208" s="16">
        <v>22</v>
      </c>
      <c r="B1208" s="64" t="str">
        <f t="shared" si="104"/>
        <v/>
      </c>
      <c r="C1208" s="122" t="str">
        <f t="shared" si="105"/>
        <v/>
      </c>
      <c r="D1208" s="22"/>
      <c r="E1208" s="33"/>
      <c r="F1208" s="22"/>
      <c r="G1208" s="125" t="str">
        <f t="shared" si="103"/>
        <v/>
      </c>
      <c r="H1208" s="97" t="str">
        <f t="shared" ref="H1208:H1216" si="108">+IF(B1208="","",G1208*F1208)</f>
        <v/>
      </c>
      <c r="I1208" s="127"/>
      <c r="J1208" s="127"/>
    </row>
    <row r="1209" spans="1:10" x14ac:dyDescent="0.25">
      <c r="A1209" s="16">
        <v>23</v>
      </c>
      <c r="B1209" s="64" t="str">
        <f t="shared" si="104"/>
        <v/>
      </c>
      <c r="C1209" s="122" t="str">
        <f t="shared" si="105"/>
        <v/>
      </c>
      <c r="D1209" s="22"/>
      <c r="E1209" s="33"/>
      <c r="F1209" s="22"/>
      <c r="G1209" s="125" t="str">
        <f t="shared" si="103"/>
        <v/>
      </c>
      <c r="H1209" s="97" t="str">
        <f t="shared" si="108"/>
        <v/>
      </c>
      <c r="I1209" s="127"/>
      <c r="J1209" s="127"/>
    </row>
    <row r="1210" spans="1:10" x14ac:dyDescent="0.25">
      <c r="A1210" s="16">
        <v>24</v>
      </c>
      <c r="B1210" s="64" t="str">
        <f t="shared" si="104"/>
        <v/>
      </c>
      <c r="C1210" s="122" t="str">
        <f t="shared" si="105"/>
        <v/>
      </c>
      <c r="D1210" s="22"/>
      <c r="E1210" s="33"/>
      <c r="F1210" s="22"/>
      <c r="G1210" s="125" t="str">
        <f t="shared" si="103"/>
        <v/>
      </c>
      <c r="H1210" s="97" t="str">
        <f t="shared" si="108"/>
        <v/>
      </c>
    </row>
    <row r="1211" spans="1:10" x14ac:dyDescent="0.25">
      <c r="A1211" s="16">
        <v>25</v>
      </c>
      <c r="B1211" s="64" t="str">
        <f t="shared" si="104"/>
        <v/>
      </c>
      <c r="C1211" s="122" t="str">
        <f t="shared" si="105"/>
        <v/>
      </c>
      <c r="D1211" s="22"/>
      <c r="E1211" s="33"/>
      <c r="F1211" s="22"/>
      <c r="G1211" s="125" t="str">
        <f t="shared" si="103"/>
        <v/>
      </c>
      <c r="H1211" s="97" t="str">
        <f t="shared" si="108"/>
        <v/>
      </c>
    </row>
    <row r="1212" spans="1:10" x14ac:dyDescent="0.25">
      <c r="A1212" s="16">
        <v>26</v>
      </c>
      <c r="B1212" s="64" t="str">
        <f t="shared" si="104"/>
        <v/>
      </c>
      <c r="C1212" s="122" t="str">
        <f t="shared" si="105"/>
        <v/>
      </c>
      <c r="D1212" s="22"/>
      <c r="E1212" s="33"/>
      <c r="F1212" s="22"/>
      <c r="G1212" s="125" t="str">
        <f t="shared" si="103"/>
        <v/>
      </c>
      <c r="H1212" s="97" t="str">
        <f t="shared" si="108"/>
        <v/>
      </c>
    </row>
    <row r="1213" spans="1:10" x14ac:dyDescent="0.25">
      <c r="A1213" s="16">
        <v>27</v>
      </c>
      <c r="B1213" s="64" t="str">
        <f t="shared" si="104"/>
        <v/>
      </c>
      <c r="C1213" s="122" t="str">
        <f t="shared" si="105"/>
        <v/>
      </c>
      <c r="D1213" s="22"/>
      <c r="E1213" s="33"/>
      <c r="F1213" s="22"/>
      <c r="G1213" s="125" t="str">
        <f t="shared" si="103"/>
        <v/>
      </c>
      <c r="H1213" s="97" t="str">
        <f t="shared" si="108"/>
        <v/>
      </c>
    </row>
    <row r="1214" spans="1:10" x14ac:dyDescent="0.25">
      <c r="A1214" s="16">
        <v>28</v>
      </c>
      <c r="B1214" s="64" t="str">
        <f t="shared" si="104"/>
        <v/>
      </c>
      <c r="C1214" s="122" t="str">
        <f t="shared" si="105"/>
        <v/>
      </c>
      <c r="D1214" s="22"/>
      <c r="E1214" s="33"/>
      <c r="F1214" s="22"/>
      <c r="G1214" s="125" t="str">
        <f t="shared" si="103"/>
        <v/>
      </c>
      <c r="H1214" s="97" t="str">
        <f t="shared" si="108"/>
        <v/>
      </c>
    </row>
    <row r="1215" spans="1:10" x14ac:dyDescent="0.25">
      <c r="A1215" s="16">
        <v>29</v>
      </c>
      <c r="B1215" s="64" t="str">
        <f t="shared" si="104"/>
        <v/>
      </c>
      <c r="C1215" s="122" t="str">
        <f t="shared" si="105"/>
        <v/>
      </c>
      <c r="D1215" s="22"/>
      <c r="E1215" s="33"/>
      <c r="F1215" s="22"/>
      <c r="G1215" s="125" t="str">
        <f t="shared" si="103"/>
        <v/>
      </c>
      <c r="H1215" s="97" t="str">
        <f t="shared" si="108"/>
        <v/>
      </c>
    </row>
    <row r="1216" spans="1:10" x14ac:dyDescent="0.25">
      <c r="A1216" s="16">
        <v>30</v>
      </c>
      <c r="B1216" s="64" t="str">
        <f t="shared" si="104"/>
        <v/>
      </c>
      <c r="C1216" s="122" t="str">
        <f t="shared" si="105"/>
        <v/>
      </c>
      <c r="D1216" s="22"/>
      <c r="E1216" s="33"/>
      <c r="F1216" s="22"/>
      <c r="G1216" s="125" t="str">
        <f t="shared" si="103"/>
        <v/>
      </c>
      <c r="H1216" s="97" t="str">
        <f t="shared" si="108"/>
        <v/>
      </c>
    </row>
    <row r="1217" spans="1:10" x14ac:dyDescent="0.25">
      <c r="A1217" s="16">
        <v>31</v>
      </c>
      <c r="B1217" s="64" t="str">
        <f t="shared" si="104"/>
        <v/>
      </c>
      <c r="C1217" s="122" t="str">
        <f t="shared" si="105"/>
        <v/>
      </c>
      <c r="D1217" s="22"/>
      <c r="E1217" s="33"/>
      <c r="F1217" s="22"/>
      <c r="G1217" s="125" t="str">
        <f t="shared" si="103"/>
        <v/>
      </c>
      <c r="H1217" s="97" t="str">
        <f>+IF(B1217="","",G1217*F1217)</f>
        <v/>
      </c>
      <c r="I1217" s="127"/>
      <c r="J1217" s="127"/>
    </row>
    <row r="1218" spans="1:10" x14ac:dyDescent="0.25">
      <c r="A1218" s="16">
        <v>32</v>
      </c>
      <c r="B1218" s="64" t="str">
        <f t="shared" si="104"/>
        <v/>
      </c>
      <c r="C1218" s="122" t="str">
        <f t="shared" si="105"/>
        <v/>
      </c>
      <c r="D1218" s="22"/>
      <c r="E1218" s="33"/>
      <c r="F1218" s="22"/>
      <c r="G1218" s="125" t="str">
        <f t="shared" si="103"/>
        <v/>
      </c>
      <c r="H1218" s="97" t="str">
        <f t="shared" ref="H1218:H1226" si="109">+IF(B1218="","",G1218*F1218)</f>
        <v/>
      </c>
      <c r="I1218" s="127"/>
      <c r="J1218" s="127"/>
    </row>
    <row r="1219" spans="1:10" x14ac:dyDescent="0.25">
      <c r="A1219" s="16">
        <v>33</v>
      </c>
      <c r="B1219" s="64" t="str">
        <f t="shared" si="104"/>
        <v/>
      </c>
      <c r="C1219" s="122" t="str">
        <f t="shared" si="105"/>
        <v/>
      </c>
      <c r="D1219" s="22"/>
      <c r="E1219" s="33"/>
      <c r="F1219" s="22"/>
      <c r="G1219" s="125" t="str">
        <f t="shared" ref="G1219:G1250" si="110">+IF(B1219="","",J1131)</f>
        <v/>
      </c>
      <c r="H1219" s="97" t="str">
        <f t="shared" si="109"/>
        <v/>
      </c>
      <c r="I1219" s="127"/>
      <c r="J1219" s="127"/>
    </row>
    <row r="1220" spans="1:10" x14ac:dyDescent="0.25">
      <c r="A1220" s="16">
        <v>34</v>
      </c>
      <c r="B1220" s="64" t="str">
        <f t="shared" si="104"/>
        <v/>
      </c>
      <c r="C1220" s="122" t="str">
        <f t="shared" si="105"/>
        <v/>
      </c>
      <c r="D1220" s="22"/>
      <c r="E1220" s="33"/>
      <c r="F1220" s="22"/>
      <c r="G1220" s="125" t="str">
        <f t="shared" si="110"/>
        <v/>
      </c>
      <c r="H1220" s="97" t="str">
        <f t="shared" si="109"/>
        <v/>
      </c>
    </row>
    <row r="1221" spans="1:10" x14ac:dyDescent="0.25">
      <c r="A1221" s="16">
        <v>35</v>
      </c>
      <c r="B1221" s="64" t="str">
        <f t="shared" si="104"/>
        <v/>
      </c>
      <c r="C1221" s="122" t="str">
        <f t="shared" si="105"/>
        <v/>
      </c>
      <c r="D1221" s="22"/>
      <c r="E1221" s="33"/>
      <c r="F1221" s="22"/>
      <c r="G1221" s="125" t="str">
        <f t="shared" si="110"/>
        <v/>
      </c>
      <c r="H1221" s="97" t="str">
        <f t="shared" si="109"/>
        <v/>
      </c>
    </row>
    <row r="1222" spans="1:10" x14ac:dyDescent="0.25">
      <c r="A1222" s="16">
        <v>36</v>
      </c>
      <c r="B1222" s="64" t="str">
        <f t="shared" si="104"/>
        <v/>
      </c>
      <c r="C1222" s="122" t="str">
        <f t="shared" si="105"/>
        <v/>
      </c>
      <c r="D1222" s="22"/>
      <c r="E1222" s="33"/>
      <c r="F1222" s="22"/>
      <c r="G1222" s="125" t="str">
        <f t="shared" si="110"/>
        <v/>
      </c>
      <c r="H1222" s="97" t="str">
        <f t="shared" si="109"/>
        <v/>
      </c>
    </row>
    <row r="1223" spans="1:10" x14ac:dyDescent="0.25">
      <c r="A1223" s="16">
        <v>37</v>
      </c>
      <c r="B1223" s="64" t="str">
        <f t="shared" si="104"/>
        <v/>
      </c>
      <c r="C1223" s="122" t="str">
        <f t="shared" si="105"/>
        <v/>
      </c>
      <c r="D1223" s="22"/>
      <c r="E1223" s="33"/>
      <c r="F1223" s="22"/>
      <c r="G1223" s="125" t="str">
        <f t="shared" si="110"/>
        <v/>
      </c>
      <c r="H1223" s="97" t="str">
        <f t="shared" si="109"/>
        <v/>
      </c>
    </row>
    <row r="1224" spans="1:10" x14ac:dyDescent="0.25">
      <c r="A1224" s="16">
        <v>38</v>
      </c>
      <c r="B1224" s="64" t="str">
        <f t="shared" si="104"/>
        <v/>
      </c>
      <c r="C1224" s="122" t="str">
        <f t="shared" si="105"/>
        <v/>
      </c>
      <c r="D1224" s="22"/>
      <c r="E1224" s="33"/>
      <c r="F1224" s="22"/>
      <c r="G1224" s="125" t="str">
        <f t="shared" si="110"/>
        <v/>
      </c>
      <c r="H1224" s="97" t="str">
        <f t="shared" si="109"/>
        <v/>
      </c>
    </row>
    <row r="1225" spans="1:10" x14ac:dyDescent="0.25">
      <c r="A1225" s="16">
        <v>39</v>
      </c>
      <c r="B1225" s="64" t="str">
        <f t="shared" si="104"/>
        <v/>
      </c>
      <c r="C1225" s="122" t="str">
        <f t="shared" si="105"/>
        <v/>
      </c>
      <c r="D1225" s="22"/>
      <c r="E1225" s="33"/>
      <c r="F1225" s="22"/>
      <c r="G1225" s="125" t="str">
        <f t="shared" si="110"/>
        <v/>
      </c>
      <c r="H1225" s="97" t="str">
        <f t="shared" si="109"/>
        <v/>
      </c>
    </row>
    <row r="1226" spans="1:10" x14ac:dyDescent="0.25">
      <c r="A1226" s="16">
        <v>40</v>
      </c>
      <c r="B1226" s="64" t="str">
        <f t="shared" si="104"/>
        <v/>
      </c>
      <c r="C1226" s="122" t="str">
        <f t="shared" si="105"/>
        <v/>
      </c>
      <c r="D1226" s="22"/>
      <c r="E1226" s="33"/>
      <c r="F1226" s="22"/>
      <c r="G1226" s="125" t="str">
        <f t="shared" si="110"/>
        <v/>
      </c>
      <c r="H1226" s="97" t="str">
        <f t="shared" si="109"/>
        <v/>
      </c>
    </row>
    <row r="1227" spans="1:10" x14ac:dyDescent="0.25">
      <c r="A1227" s="16">
        <v>41</v>
      </c>
      <c r="B1227" s="64" t="str">
        <f t="shared" si="104"/>
        <v/>
      </c>
      <c r="C1227" s="122" t="str">
        <f t="shared" si="105"/>
        <v/>
      </c>
      <c r="D1227" s="22"/>
      <c r="E1227" s="33"/>
      <c r="F1227" s="22"/>
      <c r="G1227" s="125" t="str">
        <f t="shared" si="110"/>
        <v/>
      </c>
      <c r="H1227" s="97" t="str">
        <f>+IF(B1227="","",G1227*F1227)</f>
        <v/>
      </c>
      <c r="I1227" s="127"/>
      <c r="J1227" s="127"/>
    </row>
    <row r="1228" spans="1:10" x14ac:dyDescent="0.25">
      <c r="A1228" s="16">
        <v>42</v>
      </c>
      <c r="B1228" s="64" t="str">
        <f t="shared" si="104"/>
        <v/>
      </c>
      <c r="C1228" s="122" t="str">
        <f t="shared" si="105"/>
        <v/>
      </c>
      <c r="D1228" s="22"/>
      <c r="E1228" s="33"/>
      <c r="F1228" s="22"/>
      <c r="G1228" s="125" t="str">
        <f t="shared" si="110"/>
        <v/>
      </c>
      <c r="H1228" s="97" t="str">
        <f t="shared" ref="H1228:H1236" si="111">+IF(B1228="","",G1228*F1228)</f>
        <v/>
      </c>
      <c r="I1228" s="127"/>
      <c r="J1228" s="127"/>
    </row>
    <row r="1229" spans="1:10" x14ac:dyDescent="0.25">
      <c r="A1229" s="16">
        <v>43</v>
      </c>
      <c r="B1229" s="64" t="str">
        <f t="shared" si="104"/>
        <v/>
      </c>
      <c r="C1229" s="122" t="str">
        <f t="shared" si="105"/>
        <v/>
      </c>
      <c r="D1229" s="22"/>
      <c r="E1229" s="33"/>
      <c r="F1229" s="22"/>
      <c r="G1229" s="125" t="str">
        <f t="shared" si="110"/>
        <v/>
      </c>
      <c r="H1229" s="97" t="str">
        <f t="shared" si="111"/>
        <v/>
      </c>
      <c r="I1229" s="127"/>
      <c r="J1229" s="127"/>
    </row>
    <row r="1230" spans="1:10" x14ac:dyDescent="0.25">
      <c r="A1230" s="16">
        <v>44</v>
      </c>
      <c r="B1230" s="64" t="str">
        <f t="shared" si="104"/>
        <v/>
      </c>
      <c r="C1230" s="122" t="str">
        <f t="shared" si="105"/>
        <v/>
      </c>
      <c r="D1230" s="22"/>
      <c r="E1230" s="33"/>
      <c r="F1230" s="22"/>
      <c r="G1230" s="125" t="str">
        <f t="shared" si="110"/>
        <v/>
      </c>
      <c r="H1230" s="97" t="str">
        <f t="shared" si="111"/>
        <v/>
      </c>
    </row>
    <row r="1231" spans="1:10" x14ac:dyDescent="0.25">
      <c r="A1231" s="16">
        <v>45</v>
      </c>
      <c r="B1231" s="64" t="str">
        <f t="shared" si="104"/>
        <v/>
      </c>
      <c r="C1231" s="122" t="str">
        <f t="shared" si="105"/>
        <v/>
      </c>
      <c r="D1231" s="22"/>
      <c r="E1231" s="33"/>
      <c r="F1231" s="22"/>
      <c r="G1231" s="125" t="str">
        <f t="shared" si="110"/>
        <v/>
      </c>
      <c r="H1231" s="97" t="str">
        <f t="shared" si="111"/>
        <v/>
      </c>
    </row>
    <row r="1232" spans="1:10" x14ac:dyDescent="0.25">
      <c r="A1232" s="16">
        <v>46</v>
      </c>
      <c r="B1232" s="64" t="str">
        <f t="shared" si="104"/>
        <v/>
      </c>
      <c r="C1232" s="122" t="str">
        <f t="shared" si="105"/>
        <v/>
      </c>
      <c r="D1232" s="22"/>
      <c r="E1232" s="33"/>
      <c r="F1232" s="22"/>
      <c r="G1232" s="125" t="str">
        <f t="shared" si="110"/>
        <v/>
      </c>
      <c r="H1232" s="97" t="str">
        <f t="shared" si="111"/>
        <v/>
      </c>
    </row>
    <row r="1233" spans="1:10" x14ac:dyDescent="0.25">
      <c r="A1233" s="16">
        <v>47</v>
      </c>
      <c r="B1233" s="64" t="str">
        <f t="shared" si="104"/>
        <v/>
      </c>
      <c r="C1233" s="122" t="str">
        <f t="shared" si="105"/>
        <v/>
      </c>
      <c r="D1233" s="22"/>
      <c r="E1233" s="33"/>
      <c r="F1233" s="22"/>
      <c r="G1233" s="125" t="str">
        <f t="shared" si="110"/>
        <v/>
      </c>
      <c r="H1233" s="97" t="str">
        <f t="shared" si="111"/>
        <v/>
      </c>
    </row>
    <row r="1234" spans="1:10" x14ac:dyDescent="0.25">
      <c r="A1234" s="16">
        <v>48</v>
      </c>
      <c r="B1234" s="64" t="str">
        <f t="shared" si="104"/>
        <v/>
      </c>
      <c r="C1234" s="122" t="str">
        <f t="shared" si="105"/>
        <v/>
      </c>
      <c r="D1234" s="22"/>
      <c r="E1234" s="33"/>
      <c r="F1234" s="22"/>
      <c r="G1234" s="125" t="str">
        <f t="shared" si="110"/>
        <v/>
      </c>
      <c r="H1234" s="97" t="str">
        <f t="shared" si="111"/>
        <v/>
      </c>
    </row>
    <row r="1235" spans="1:10" x14ac:dyDescent="0.25">
      <c r="A1235" s="16">
        <v>49</v>
      </c>
      <c r="B1235" s="64" t="str">
        <f t="shared" si="104"/>
        <v/>
      </c>
      <c r="C1235" s="122" t="str">
        <f t="shared" si="105"/>
        <v/>
      </c>
      <c r="D1235" s="22"/>
      <c r="E1235" s="33"/>
      <c r="F1235" s="22"/>
      <c r="G1235" s="125" t="str">
        <f t="shared" si="110"/>
        <v/>
      </c>
      <c r="H1235" s="97" t="str">
        <f t="shared" si="111"/>
        <v/>
      </c>
    </row>
    <row r="1236" spans="1:10" x14ac:dyDescent="0.25">
      <c r="A1236" s="16">
        <v>50</v>
      </c>
      <c r="B1236" s="64" t="str">
        <f t="shared" si="104"/>
        <v/>
      </c>
      <c r="C1236" s="122" t="str">
        <f t="shared" si="105"/>
        <v/>
      </c>
      <c r="D1236" s="22"/>
      <c r="E1236" s="33"/>
      <c r="F1236" s="22"/>
      <c r="G1236" s="125" t="str">
        <f t="shared" si="110"/>
        <v/>
      </c>
      <c r="H1236" s="97" t="str">
        <f t="shared" si="111"/>
        <v/>
      </c>
    </row>
    <row r="1237" spans="1:10" x14ac:dyDescent="0.25">
      <c r="A1237" s="16">
        <v>51</v>
      </c>
      <c r="B1237" s="64" t="str">
        <f t="shared" si="104"/>
        <v/>
      </c>
      <c r="C1237" s="122" t="str">
        <f t="shared" si="105"/>
        <v/>
      </c>
      <c r="D1237" s="22"/>
      <c r="E1237" s="33"/>
      <c r="F1237" s="22"/>
      <c r="G1237" s="125" t="str">
        <f t="shared" si="110"/>
        <v/>
      </c>
      <c r="H1237" s="97" t="str">
        <f>+IF(B1237="","",G1237*F1237)</f>
        <v/>
      </c>
      <c r="I1237" s="127"/>
      <c r="J1237" s="127"/>
    </row>
    <row r="1238" spans="1:10" x14ac:dyDescent="0.25">
      <c r="A1238" s="16">
        <v>52</v>
      </c>
      <c r="B1238" s="64" t="str">
        <f t="shared" si="104"/>
        <v/>
      </c>
      <c r="C1238" s="122" t="str">
        <f t="shared" si="105"/>
        <v/>
      </c>
      <c r="D1238" s="22"/>
      <c r="E1238" s="33"/>
      <c r="F1238" s="22"/>
      <c r="G1238" s="125" t="str">
        <f t="shared" si="110"/>
        <v/>
      </c>
      <c r="H1238" s="97" t="str">
        <f t="shared" ref="H1238:H1246" si="112">+IF(B1238="","",G1238*F1238)</f>
        <v/>
      </c>
      <c r="I1238" s="127"/>
      <c r="J1238" s="127"/>
    </row>
    <row r="1239" spans="1:10" x14ac:dyDescent="0.25">
      <c r="A1239" s="16">
        <v>53</v>
      </c>
      <c r="B1239" s="64" t="str">
        <f t="shared" si="104"/>
        <v/>
      </c>
      <c r="C1239" s="122" t="str">
        <f t="shared" si="105"/>
        <v/>
      </c>
      <c r="D1239" s="22"/>
      <c r="E1239" s="33"/>
      <c r="F1239" s="22"/>
      <c r="G1239" s="125" t="str">
        <f t="shared" si="110"/>
        <v/>
      </c>
      <c r="H1239" s="97" t="str">
        <f t="shared" si="112"/>
        <v/>
      </c>
      <c r="I1239" s="127"/>
      <c r="J1239" s="127"/>
    </row>
    <row r="1240" spans="1:10" x14ac:dyDescent="0.25">
      <c r="A1240" s="16">
        <v>54</v>
      </c>
      <c r="B1240" s="64" t="str">
        <f t="shared" si="104"/>
        <v/>
      </c>
      <c r="C1240" s="122" t="str">
        <f t="shared" si="105"/>
        <v/>
      </c>
      <c r="D1240" s="22"/>
      <c r="E1240" s="33"/>
      <c r="F1240" s="22"/>
      <c r="G1240" s="125" t="str">
        <f t="shared" si="110"/>
        <v/>
      </c>
      <c r="H1240" s="97" t="str">
        <f t="shared" si="112"/>
        <v/>
      </c>
    </row>
    <row r="1241" spans="1:10" x14ac:dyDescent="0.25">
      <c r="A1241" s="16">
        <v>55</v>
      </c>
      <c r="B1241" s="64" t="str">
        <f t="shared" si="104"/>
        <v/>
      </c>
      <c r="C1241" s="122" t="str">
        <f t="shared" si="105"/>
        <v/>
      </c>
      <c r="D1241" s="22"/>
      <c r="E1241" s="33"/>
      <c r="F1241" s="22"/>
      <c r="G1241" s="125" t="str">
        <f t="shared" si="110"/>
        <v/>
      </c>
      <c r="H1241" s="97" t="str">
        <f t="shared" si="112"/>
        <v/>
      </c>
    </row>
    <row r="1242" spans="1:10" x14ac:dyDescent="0.25">
      <c r="A1242" s="16">
        <v>56</v>
      </c>
      <c r="B1242" s="64" t="str">
        <f t="shared" si="104"/>
        <v/>
      </c>
      <c r="C1242" s="122" t="str">
        <f t="shared" si="105"/>
        <v/>
      </c>
      <c r="D1242" s="22"/>
      <c r="E1242" s="33"/>
      <c r="F1242" s="22"/>
      <c r="G1242" s="125" t="str">
        <f t="shared" si="110"/>
        <v/>
      </c>
      <c r="H1242" s="97" t="str">
        <f t="shared" si="112"/>
        <v/>
      </c>
    </row>
    <row r="1243" spans="1:10" x14ac:dyDescent="0.25">
      <c r="A1243" s="16">
        <v>57</v>
      </c>
      <c r="B1243" s="64" t="str">
        <f t="shared" si="104"/>
        <v/>
      </c>
      <c r="C1243" s="122" t="str">
        <f t="shared" si="105"/>
        <v/>
      </c>
      <c r="D1243" s="22"/>
      <c r="E1243" s="33"/>
      <c r="F1243" s="22"/>
      <c r="G1243" s="125" t="str">
        <f t="shared" si="110"/>
        <v/>
      </c>
      <c r="H1243" s="97" t="str">
        <f t="shared" si="112"/>
        <v/>
      </c>
    </row>
    <row r="1244" spans="1:10" x14ac:dyDescent="0.25">
      <c r="A1244" s="16">
        <v>58</v>
      </c>
      <c r="B1244" s="64" t="str">
        <f t="shared" si="104"/>
        <v/>
      </c>
      <c r="C1244" s="122" t="str">
        <f t="shared" si="105"/>
        <v/>
      </c>
      <c r="D1244" s="22"/>
      <c r="E1244" s="33"/>
      <c r="F1244" s="22"/>
      <c r="G1244" s="125" t="str">
        <f t="shared" si="110"/>
        <v/>
      </c>
      <c r="H1244" s="97" t="str">
        <f t="shared" si="112"/>
        <v/>
      </c>
    </row>
    <row r="1245" spans="1:10" x14ac:dyDescent="0.25">
      <c r="A1245" s="16">
        <v>59</v>
      </c>
      <c r="B1245" s="64" t="str">
        <f t="shared" si="104"/>
        <v/>
      </c>
      <c r="C1245" s="122" t="str">
        <f t="shared" si="105"/>
        <v/>
      </c>
      <c r="D1245" s="22"/>
      <c r="E1245" s="33"/>
      <c r="F1245" s="22"/>
      <c r="G1245" s="125" t="str">
        <f t="shared" si="110"/>
        <v/>
      </c>
      <c r="H1245" s="97" t="str">
        <f t="shared" si="112"/>
        <v/>
      </c>
    </row>
    <row r="1246" spans="1:10" x14ac:dyDescent="0.25">
      <c r="A1246" s="16">
        <v>60</v>
      </c>
      <c r="B1246" s="64" t="str">
        <f t="shared" si="104"/>
        <v/>
      </c>
      <c r="C1246" s="122" t="str">
        <f t="shared" si="105"/>
        <v/>
      </c>
      <c r="D1246" s="22"/>
      <c r="E1246" s="33"/>
      <c r="F1246" s="22"/>
      <c r="G1246" s="125" t="str">
        <f t="shared" si="110"/>
        <v/>
      </c>
      <c r="H1246" s="97" t="str">
        <f t="shared" si="112"/>
        <v/>
      </c>
    </row>
    <row r="1247" spans="1:10" x14ac:dyDescent="0.25">
      <c r="A1247" s="16">
        <v>61</v>
      </c>
      <c r="B1247" s="64" t="str">
        <f t="shared" si="104"/>
        <v/>
      </c>
      <c r="C1247" s="122" t="str">
        <f t="shared" si="105"/>
        <v/>
      </c>
      <c r="D1247" s="22"/>
      <c r="E1247" s="33"/>
      <c r="F1247" s="22"/>
      <c r="G1247" s="125" t="str">
        <f t="shared" si="110"/>
        <v/>
      </c>
      <c r="H1247" s="97" t="str">
        <f>+IF(B1247="","",G1247*F1247)</f>
        <v/>
      </c>
      <c r="I1247" s="127"/>
      <c r="J1247" s="127"/>
    </row>
    <row r="1248" spans="1:10" x14ac:dyDescent="0.25">
      <c r="A1248" s="16">
        <v>62</v>
      </c>
      <c r="B1248" s="64" t="str">
        <f t="shared" si="104"/>
        <v/>
      </c>
      <c r="C1248" s="122" t="str">
        <f t="shared" si="105"/>
        <v/>
      </c>
      <c r="D1248" s="22"/>
      <c r="E1248" s="33"/>
      <c r="F1248" s="22"/>
      <c r="G1248" s="125" t="str">
        <f t="shared" si="110"/>
        <v/>
      </c>
      <c r="H1248" s="97" t="str">
        <f t="shared" ref="H1248:H1256" si="113">+IF(B1248="","",G1248*F1248)</f>
        <v/>
      </c>
      <c r="I1248" s="127"/>
      <c r="J1248" s="127"/>
    </row>
    <row r="1249" spans="1:10" x14ac:dyDescent="0.25">
      <c r="A1249" s="16">
        <v>63</v>
      </c>
      <c r="B1249" s="64" t="str">
        <f t="shared" si="104"/>
        <v/>
      </c>
      <c r="C1249" s="122" t="str">
        <f t="shared" si="105"/>
        <v/>
      </c>
      <c r="D1249" s="22"/>
      <c r="E1249" s="33"/>
      <c r="F1249" s="22"/>
      <c r="G1249" s="125" t="str">
        <f t="shared" si="110"/>
        <v/>
      </c>
      <c r="H1249" s="97" t="str">
        <f t="shared" si="113"/>
        <v/>
      </c>
      <c r="I1249" s="127"/>
      <c r="J1249" s="127"/>
    </row>
    <row r="1250" spans="1:10" x14ac:dyDescent="0.25">
      <c r="A1250" s="16">
        <v>64</v>
      </c>
      <c r="B1250" s="64" t="str">
        <f t="shared" si="104"/>
        <v/>
      </c>
      <c r="C1250" s="122" t="str">
        <f t="shared" si="105"/>
        <v/>
      </c>
      <c r="D1250" s="22"/>
      <c r="E1250" s="33"/>
      <c r="F1250" s="22"/>
      <c r="G1250" s="125" t="str">
        <f t="shared" si="110"/>
        <v/>
      </c>
      <c r="H1250" s="97" t="str">
        <f t="shared" si="113"/>
        <v/>
      </c>
    </row>
    <row r="1251" spans="1:10" x14ac:dyDescent="0.25">
      <c r="A1251" s="16">
        <v>65</v>
      </c>
      <c r="B1251" s="64" t="str">
        <f t="shared" si="104"/>
        <v/>
      </c>
      <c r="C1251" s="122" t="str">
        <f t="shared" si="105"/>
        <v/>
      </c>
      <c r="D1251" s="22"/>
      <c r="E1251" s="33"/>
      <c r="F1251" s="22"/>
      <c r="G1251" s="125" t="str">
        <f t="shared" ref="G1251:G1266" si="114">+IF(B1251="","",J1163)</f>
        <v/>
      </c>
      <c r="H1251" s="97" t="str">
        <f t="shared" si="113"/>
        <v/>
      </c>
    </row>
    <row r="1252" spans="1:10" x14ac:dyDescent="0.25">
      <c r="A1252" s="16">
        <v>66</v>
      </c>
      <c r="B1252" s="64" t="str">
        <f t="shared" ref="B1252:B1266" si="115">+B1164</f>
        <v/>
      </c>
      <c r="C1252" s="122" t="str">
        <f t="shared" ref="C1252:C1266" si="116">+E1164</f>
        <v/>
      </c>
      <c r="D1252" s="22"/>
      <c r="E1252" s="33"/>
      <c r="F1252" s="22"/>
      <c r="G1252" s="125" t="str">
        <f t="shared" si="114"/>
        <v/>
      </c>
      <c r="H1252" s="97" t="str">
        <f t="shared" si="113"/>
        <v/>
      </c>
    </row>
    <row r="1253" spans="1:10" x14ac:dyDescent="0.25">
      <c r="A1253" s="16">
        <v>67</v>
      </c>
      <c r="B1253" s="64" t="str">
        <f t="shared" si="115"/>
        <v/>
      </c>
      <c r="C1253" s="122" t="str">
        <f t="shared" si="116"/>
        <v/>
      </c>
      <c r="D1253" s="22"/>
      <c r="E1253" s="33"/>
      <c r="F1253" s="22"/>
      <c r="G1253" s="125" t="str">
        <f t="shared" si="114"/>
        <v/>
      </c>
      <c r="H1253" s="97" t="str">
        <f t="shared" si="113"/>
        <v/>
      </c>
    </row>
    <row r="1254" spans="1:10" x14ac:dyDescent="0.25">
      <c r="A1254" s="16">
        <v>68</v>
      </c>
      <c r="B1254" s="64" t="str">
        <f t="shared" si="115"/>
        <v/>
      </c>
      <c r="C1254" s="122" t="str">
        <f t="shared" si="116"/>
        <v/>
      </c>
      <c r="D1254" s="22"/>
      <c r="E1254" s="33"/>
      <c r="F1254" s="22"/>
      <c r="G1254" s="125" t="str">
        <f t="shared" si="114"/>
        <v/>
      </c>
      <c r="H1254" s="97" t="str">
        <f t="shared" si="113"/>
        <v/>
      </c>
    </row>
    <row r="1255" spans="1:10" x14ac:dyDescent="0.25">
      <c r="A1255" s="16">
        <v>69</v>
      </c>
      <c r="B1255" s="64" t="str">
        <f t="shared" si="115"/>
        <v/>
      </c>
      <c r="C1255" s="122" t="str">
        <f t="shared" si="116"/>
        <v/>
      </c>
      <c r="D1255" s="22"/>
      <c r="E1255" s="33"/>
      <c r="F1255" s="22"/>
      <c r="G1255" s="125" t="str">
        <f t="shared" si="114"/>
        <v/>
      </c>
      <c r="H1255" s="97" t="str">
        <f t="shared" si="113"/>
        <v/>
      </c>
    </row>
    <row r="1256" spans="1:10" x14ac:dyDescent="0.25">
      <c r="A1256" s="16">
        <v>70</v>
      </c>
      <c r="B1256" s="64" t="str">
        <f t="shared" si="115"/>
        <v/>
      </c>
      <c r="C1256" s="122" t="str">
        <f t="shared" si="116"/>
        <v/>
      </c>
      <c r="D1256" s="22"/>
      <c r="E1256" s="33"/>
      <c r="F1256" s="22"/>
      <c r="G1256" s="125" t="str">
        <f t="shared" si="114"/>
        <v/>
      </c>
      <c r="H1256" s="97" t="str">
        <f t="shared" si="113"/>
        <v/>
      </c>
    </row>
    <row r="1257" spans="1:10" x14ac:dyDescent="0.25">
      <c r="A1257" s="16">
        <v>71</v>
      </c>
      <c r="B1257" s="64" t="str">
        <f t="shared" si="115"/>
        <v/>
      </c>
      <c r="C1257" s="122" t="str">
        <f t="shared" si="116"/>
        <v/>
      </c>
      <c r="D1257" s="22"/>
      <c r="E1257" s="33"/>
      <c r="F1257" s="22"/>
      <c r="G1257" s="125" t="str">
        <f t="shared" si="114"/>
        <v/>
      </c>
      <c r="H1257" s="97" t="str">
        <f>+IF(B1257="","",G1257*F1257)</f>
        <v/>
      </c>
      <c r="I1257" s="127"/>
      <c r="J1257" s="127"/>
    </row>
    <row r="1258" spans="1:10" x14ac:dyDescent="0.25">
      <c r="A1258" s="16">
        <v>72</v>
      </c>
      <c r="B1258" s="64" t="str">
        <f t="shared" si="115"/>
        <v/>
      </c>
      <c r="C1258" s="122" t="str">
        <f t="shared" si="116"/>
        <v/>
      </c>
      <c r="D1258" s="22"/>
      <c r="E1258" s="33"/>
      <c r="F1258" s="22"/>
      <c r="G1258" s="125" t="str">
        <f t="shared" si="114"/>
        <v/>
      </c>
      <c r="H1258" s="97" t="str">
        <f t="shared" ref="H1258:H1266" si="117">+IF(B1258="","",G1258*F1258)</f>
        <v/>
      </c>
      <c r="I1258" s="127"/>
      <c r="J1258" s="127"/>
    </row>
    <row r="1259" spans="1:10" x14ac:dyDescent="0.25">
      <c r="A1259" s="16">
        <v>73</v>
      </c>
      <c r="B1259" s="64" t="str">
        <f t="shared" si="115"/>
        <v/>
      </c>
      <c r="C1259" s="122" t="str">
        <f t="shared" si="116"/>
        <v/>
      </c>
      <c r="D1259" s="22"/>
      <c r="E1259" s="33"/>
      <c r="F1259" s="22"/>
      <c r="G1259" s="125" t="str">
        <f t="shared" si="114"/>
        <v/>
      </c>
      <c r="H1259" s="97" t="str">
        <f t="shared" si="117"/>
        <v/>
      </c>
      <c r="I1259" s="127"/>
      <c r="J1259" s="127"/>
    </row>
    <row r="1260" spans="1:10" x14ac:dyDescent="0.25">
      <c r="A1260" s="16">
        <v>74</v>
      </c>
      <c r="B1260" s="64" t="str">
        <f t="shared" si="115"/>
        <v/>
      </c>
      <c r="C1260" s="122" t="str">
        <f t="shared" si="116"/>
        <v/>
      </c>
      <c r="D1260" s="22"/>
      <c r="E1260" s="33"/>
      <c r="F1260" s="22"/>
      <c r="G1260" s="125" t="str">
        <f t="shared" si="114"/>
        <v/>
      </c>
      <c r="H1260" s="97" t="str">
        <f t="shared" si="117"/>
        <v/>
      </c>
    </row>
    <row r="1261" spans="1:10" x14ac:dyDescent="0.25">
      <c r="A1261" s="16">
        <v>75</v>
      </c>
      <c r="B1261" s="64" t="str">
        <f t="shared" si="115"/>
        <v/>
      </c>
      <c r="C1261" s="122" t="str">
        <f t="shared" si="116"/>
        <v/>
      </c>
      <c r="D1261" s="22"/>
      <c r="E1261" s="33"/>
      <c r="F1261" s="22"/>
      <c r="G1261" s="125" t="str">
        <f t="shared" si="114"/>
        <v/>
      </c>
      <c r="H1261" s="97" t="str">
        <f t="shared" si="117"/>
        <v/>
      </c>
    </row>
    <row r="1262" spans="1:10" x14ac:dyDescent="0.25">
      <c r="A1262" s="16">
        <v>76</v>
      </c>
      <c r="B1262" s="64" t="str">
        <f t="shared" si="115"/>
        <v/>
      </c>
      <c r="C1262" s="122" t="str">
        <f t="shared" si="116"/>
        <v/>
      </c>
      <c r="D1262" s="22"/>
      <c r="E1262" s="33"/>
      <c r="F1262" s="22"/>
      <c r="G1262" s="125" t="str">
        <f t="shared" si="114"/>
        <v/>
      </c>
      <c r="H1262" s="97" t="str">
        <f t="shared" si="117"/>
        <v/>
      </c>
    </row>
    <row r="1263" spans="1:10" x14ac:dyDescent="0.25">
      <c r="A1263" s="16">
        <v>77</v>
      </c>
      <c r="B1263" s="64" t="str">
        <f t="shared" si="115"/>
        <v/>
      </c>
      <c r="C1263" s="122" t="str">
        <f t="shared" si="116"/>
        <v/>
      </c>
      <c r="D1263" s="22"/>
      <c r="E1263" s="33"/>
      <c r="F1263" s="22"/>
      <c r="G1263" s="125" t="str">
        <f t="shared" si="114"/>
        <v/>
      </c>
      <c r="H1263" s="97" t="str">
        <f t="shared" si="117"/>
        <v/>
      </c>
    </row>
    <row r="1264" spans="1:10" x14ac:dyDescent="0.25">
      <c r="A1264" s="16">
        <v>78</v>
      </c>
      <c r="B1264" s="64" t="str">
        <f t="shared" si="115"/>
        <v/>
      </c>
      <c r="C1264" s="122" t="str">
        <f t="shared" si="116"/>
        <v/>
      </c>
      <c r="D1264" s="22"/>
      <c r="E1264" s="33"/>
      <c r="F1264" s="22"/>
      <c r="G1264" s="125" t="str">
        <f t="shared" si="114"/>
        <v/>
      </c>
      <c r="H1264" s="97" t="str">
        <f t="shared" si="117"/>
        <v/>
      </c>
    </row>
    <row r="1265" spans="1:9" x14ac:dyDescent="0.25">
      <c r="A1265" s="16">
        <v>79</v>
      </c>
      <c r="B1265" s="64" t="str">
        <f t="shared" si="115"/>
        <v/>
      </c>
      <c r="C1265" s="122" t="str">
        <f t="shared" si="116"/>
        <v/>
      </c>
      <c r="D1265" s="22"/>
      <c r="E1265" s="33"/>
      <c r="F1265" s="22"/>
      <c r="G1265" s="125" t="str">
        <f t="shared" si="114"/>
        <v/>
      </c>
      <c r="H1265" s="97" t="str">
        <f t="shared" si="117"/>
        <v/>
      </c>
    </row>
    <row r="1266" spans="1:9" x14ac:dyDescent="0.25">
      <c r="A1266" s="16">
        <v>80</v>
      </c>
      <c r="B1266" s="64" t="str">
        <f t="shared" si="115"/>
        <v/>
      </c>
      <c r="C1266" s="122" t="str">
        <f t="shared" si="116"/>
        <v/>
      </c>
      <c r="D1266" s="22"/>
      <c r="E1266" s="33"/>
      <c r="F1266" s="22"/>
      <c r="G1266" s="125" t="str">
        <f t="shared" si="114"/>
        <v/>
      </c>
      <c r="H1266" s="97" t="str">
        <f t="shared" si="117"/>
        <v/>
      </c>
    </row>
    <row r="1267" spans="1:9" x14ac:dyDescent="0.25">
      <c r="B1267" s="98" t="s">
        <v>85</v>
      </c>
      <c r="C1267" s="64"/>
      <c r="D1267" s="123"/>
      <c r="E1267" s="97"/>
      <c r="F1267" s="71"/>
      <c r="G1267" s="110"/>
      <c r="H1267" s="100">
        <f>SUM(H1187:H1266)</f>
        <v>0</v>
      </c>
    </row>
    <row r="1268" spans="1:9" x14ac:dyDescent="0.25">
      <c r="B1268" s="107"/>
      <c r="C1268" s="129"/>
      <c r="D1268" s="130"/>
      <c r="E1268" s="131"/>
      <c r="F1268" s="132"/>
      <c r="G1268" s="131"/>
    </row>
    <row r="1269" spans="1:9" x14ac:dyDescent="0.25">
      <c r="B1269" s="107"/>
      <c r="C1269" s="129"/>
      <c r="D1269" s="130"/>
      <c r="E1269" s="131"/>
      <c r="F1269" s="132"/>
      <c r="G1269" s="131"/>
    </row>
    <row r="1270" spans="1:9" ht="18.75" x14ac:dyDescent="0.3">
      <c r="B1270" s="49" t="s">
        <v>86</v>
      </c>
    </row>
    <row r="1272" spans="1:9" s="148" customFormat="1" ht="72.95" customHeight="1" x14ac:dyDescent="0.25">
      <c r="B1272" s="176" t="s">
        <v>233</v>
      </c>
      <c r="C1272" s="176"/>
      <c r="D1272" s="176"/>
      <c r="E1272" s="176"/>
      <c r="F1272" s="176"/>
      <c r="G1272" s="176"/>
      <c r="H1272" s="176"/>
      <c r="I1272" s="176"/>
    </row>
    <row r="1274" spans="1:9" ht="123.75" customHeight="1" x14ac:dyDescent="0.25">
      <c r="B1274" s="56" t="s">
        <v>24</v>
      </c>
      <c r="C1274" s="147" t="s">
        <v>222</v>
      </c>
      <c r="D1274" s="147" t="s">
        <v>223</v>
      </c>
      <c r="E1274" s="147" t="s">
        <v>224</v>
      </c>
      <c r="F1274" s="147" t="s">
        <v>225</v>
      </c>
      <c r="G1274" s="147" t="s">
        <v>226</v>
      </c>
      <c r="H1274" s="147" t="s">
        <v>77</v>
      </c>
      <c r="I1274" s="147" t="s">
        <v>221</v>
      </c>
    </row>
    <row r="1275" spans="1:9" x14ac:dyDescent="0.25">
      <c r="A1275" s="16">
        <v>1</v>
      </c>
      <c r="B1275" s="64" t="str">
        <f>+B1187</f>
        <v/>
      </c>
      <c r="C1275" s="28"/>
      <c r="D1275" s="28"/>
      <c r="E1275" s="28"/>
      <c r="F1275" s="34"/>
      <c r="G1275" s="133" t="str">
        <f>IF(B1275="","",SUM(C1275:F1275))</f>
        <v/>
      </c>
      <c r="H1275" s="125" t="str">
        <f>+IF(B1275="","",IF(B1275=0,0,G1187))</f>
        <v/>
      </c>
      <c r="I1275" s="96" t="str">
        <f>+IF(B1275="","",H1275*G1275)</f>
        <v/>
      </c>
    </row>
    <row r="1276" spans="1:9" x14ac:dyDescent="0.25">
      <c r="A1276" s="16">
        <v>2</v>
      </c>
      <c r="B1276" s="64" t="str">
        <f t="shared" ref="B1276:B1339" si="118">+B1188</f>
        <v/>
      </c>
      <c r="C1276" s="28"/>
      <c r="D1276" s="28"/>
      <c r="E1276" s="28"/>
      <c r="F1276" s="34"/>
      <c r="G1276" s="133" t="str">
        <f t="shared" ref="G1276:G1339" si="119">IF(B1276="","",SUM(C1276:F1276))</f>
        <v/>
      </c>
      <c r="H1276" s="125" t="str">
        <f t="shared" ref="H1276:H1339" si="120">+IF(B1276="","",IF(B1276=0,0,G1188))</f>
        <v/>
      </c>
      <c r="I1276" s="96" t="str">
        <f t="shared" ref="I1276:I1339" si="121">+IF(B1276="","",H1276*G1276)</f>
        <v/>
      </c>
    </row>
    <row r="1277" spans="1:9" x14ac:dyDescent="0.25">
      <c r="A1277" s="16">
        <v>3</v>
      </c>
      <c r="B1277" s="64" t="str">
        <f t="shared" si="118"/>
        <v/>
      </c>
      <c r="C1277" s="28"/>
      <c r="D1277" s="28"/>
      <c r="E1277" s="28"/>
      <c r="F1277" s="34"/>
      <c r="G1277" s="133" t="str">
        <f t="shared" si="119"/>
        <v/>
      </c>
      <c r="H1277" s="125" t="str">
        <f t="shared" si="120"/>
        <v/>
      </c>
      <c r="I1277" s="96" t="str">
        <f t="shared" si="121"/>
        <v/>
      </c>
    </row>
    <row r="1278" spans="1:9" x14ac:dyDescent="0.25">
      <c r="A1278" s="16">
        <v>4</v>
      </c>
      <c r="B1278" s="64" t="str">
        <f t="shared" si="118"/>
        <v/>
      </c>
      <c r="C1278" s="28"/>
      <c r="D1278" s="28"/>
      <c r="E1278" s="28"/>
      <c r="F1278" s="34"/>
      <c r="G1278" s="133" t="str">
        <f t="shared" si="119"/>
        <v/>
      </c>
      <c r="H1278" s="125" t="str">
        <f t="shared" si="120"/>
        <v/>
      </c>
      <c r="I1278" s="96" t="str">
        <f t="shared" si="121"/>
        <v/>
      </c>
    </row>
    <row r="1279" spans="1:9" x14ac:dyDescent="0.25">
      <c r="A1279" s="16">
        <v>5</v>
      </c>
      <c r="B1279" s="64" t="str">
        <f t="shared" si="118"/>
        <v/>
      </c>
      <c r="C1279" s="28"/>
      <c r="D1279" s="28"/>
      <c r="E1279" s="28"/>
      <c r="F1279" s="34"/>
      <c r="G1279" s="133" t="str">
        <f t="shared" si="119"/>
        <v/>
      </c>
      <c r="H1279" s="125" t="str">
        <f t="shared" si="120"/>
        <v/>
      </c>
      <c r="I1279" s="96" t="str">
        <f t="shared" si="121"/>
        <v/>
      </c>
    </row>
    <row r="1280" spans="1:9" x14ac:dyDescent="0.25">
      <c r="A1280" s="16">
        <v>6</v>
      </c>
      <c r="B1280" s="64" t="str">
        <f t="shared" si="118"/>
        <v/>
      </c>
      <c r="C1280" s="28"/>
      <c r="D1280" s="28"/>
      <c r="E1280" s="28"/>
      <c r="F1280" s="34"/>
      <c r="G1280" s="133" t="str">
        <f t="shared" si="119"/>
        <v/>
      </c>
      <c r="H1280" s="125" t="str">
        <f t="shared" si="120"/>
        <v/>
      </c>
      <c r="I1280" s="96" t="str">
        <f t="shared" si="121"/>
        <v/>
      </c>
    </row>
    <row r="1281" spans="1:9" x14ac:dyDescent="0.25">
      <c r="A1281" s="16">
        <v>7</v>
      </c>
      <c r="B1281" s="64" t="str">
        <f t="shared" si="118"/>
        <v/>
      </c>
      <c r="C1281" s="28"/>
      <c r="D1281" s="28"/>
      <c r="E1281" s="28"/>
      <c r="F1281" s="34"/>
      <c r="G1281" s="133" t="str">
        <f t="shared" si="119"/>
        <v/>
      </c>
      <c r="H1281" s="125" t="str">
        <f t="shared" si="120"/>
        <v/>
      </c>
      <c r="I1281" s="96" t="str">
        <f t="shared" si="121"/>
        <v/>
      </c>
    </row>
    <row r="1282" spans="1:9" x14ac:dyDescent="0.25">
      <c r="A1282" s="16">
        <v>8</v>
      </c>
      <c r="B1282" s="64" t="str">
        <f t="shared" si="118"/>
        <v/>
      </c>
      <c r="C1282" s="28"/>
      <c r="D1282" s="28"/>
      <c r="E1282" s="28"/>
      <c r="F1282" s="34"/>
      <c r="G1282" s="133" t="str">
        <f t="shared" si="119"/>
        <v/>
      </c>
      <c r="H1282" s="125" t="str">
        <f t="shared" si="120"/>
        <v/>
      </c>
      <c r="I1282" s="96" t="str">
        <f t="shared" si="121"/>
        <v/>
      </c>
    </row>
    <row r="1283" spans="1:9" x14ac:dyDescent="0.25">
      <c r="A1283" s="16">
        <v>9</v>
      </c>
      <c r="B1283" s="64" t="str">
        <f t="shared" si="118"/>
        <v/>
      </c>
      <c r="C1283" s="28"/>
      <c r="D1283" s="28"/>
      <c r="E1283" s="28"/>
      <c r="F1283" s="34"/>
      <c r="G1283" s="133" t="str">
        <f t="shared" si="119"/>
        <v/>
      </c>
      <c r="H1283" s="125" t="str">
        <f t="shared" si="120"/>
        <v/>
      </c>
      <c r="I1283" s="96" t="str">
        <f t="shared" si="121"/>
        <v/>
      </c>
    </row>
    <row r="1284" spans="1:9" x14ac:dyDescent="0.25">
      <c r="A1284" s="16">
        <v>10</v>
      </c>
      <c r="B1284" s="64" t="str">
        <f t="shared" si="118"/>
        <v/>
      </c>
      <c r="C1284" s="28"/>
      <c r="D1284" s="28"/>
      <c r="E1284" s="28"/>
      <c r="F1284" s="34"/>
      <c r="G1284" s="133" t="str">
        <f t="shared" si="119"/>
        <v/>
      </c>
      <c r="H1284" s="125" t="str">
        <f t="shared" si="120"/>
        <v/>
      </c>
      <c r="I1284" s="96" t="str">
        <f t="shared" si="121"/>
        <v/>
      </c>
    </row>
    <row r="1285" spans="1:9" x14ac:dyDescent="0.25">
      <c r="A1285" s="16">
        <v>11</v>
      </c>
      <c r="B1285" s="64" t="str">
        <f t="shared" si="118"/>
        <v/>
      </c>
      <c r="C1285" s="28"/>
      <c r="D1285" s="28"/>
      <c r="E1285" s="28"/>
      <c r="F1285" s="34"/>
      <c r="G1285" s="133" t="str">
        <f t="shared" si="119"/>
        <v/>
      </c>
      <c r="H1285" s="125" t="str">
        <f t="shared" si="120"/>
        <v/>
      </c>
      <c r="I1285" s="96" t="str">
        <f t="shared" si="121"/>
        <v/>
      </c>
    </row>
    <row r="1286" spans="1:9" x14ac:dyDescent="0.25">
      <c r="A1286" s="16">
        <v>12</v>
      </c>
      <c r="B1286" s="64" t="str">
        <f t="shared" si="118"/>
        <v/>
      </c>
      <c r="C1286" s="28"/>
      <c r="D1286" s="28"/>
      <c r="E1286" s="28"/>
      <c r="F1286" s="34"/>
      <c r="G1286" s="133" t="str">
        <f t="shared" si="119"/>
        <v/>
      </c>
      <c r="H1286" s="125" t="str">
        <f t="shared" si="120"/>
        <v/>
      </c>
      <c r="I1286" s="96" t="str">
        <f t="shared" si="121"/>
        <v/>
      </c>
    </row>
    <row r="1287" spans="1:9" x14ac:dyDescent="0.25">
      <c r="A1287" s="16">
        <v>13</v>
      </c>
      <c r="B1287" s="64" t="str">
        <f t="shared" si="118"/>
        <v/>
      </c>
      <c r="C1287" s="28"/>
      <c r="D1287" s="28"/>
      <c r="E1287" s="28"/>
      <c r="F1287" s="34"/>
      <c r="G1287" s="133" t="str">
        <f t="shared" si="119"/>
        <v/>
      </c>
      <c r="H1287" s="125" t="str">
        <f t="shared" si="120"/>
        <v/>
      </c>
      <c r="I1287" s="96" t="str">
        <f t="shared" si="121"/>
        <v/>
      </c>
    </row>
    <row r="1288" spans="1:9" x14ac:dyDescent="0.25">
      <c r="A1288" s="16">
        <v>14</v>
      </c>
      <c r="B1288" s="64" t="str">
        <f t="shared" si="118"/>
        <v/>
      </c>
      <c r="C1288" s="28"/>
      <c r="D1288" s="28"/>
      <c r="E1288" s="28"/>
      <c r="F1288" s="34"/>
      <c r="G1288" s="133" t="str">
        <f t="shared" si="119"/>
        <v/>
      </c>
      <c r="H1288" s="125" t="str">
        <f t="shared" si="120"/>
        <v/>
      </c>
      <c r="I1288" s="96" t="str">
        <f t="shared" si="121"/>
        <v/>
      </c>
    </row>
    <row r="1289" spans="1:9" x14ac:dyDescent="0.25">
      <c r="A1289" s="16">
        <v>15</v>
      </c>
      <c r="B1289" s="64" t="str">
        <f t="shared" si="118"/>
        <v/>
      </c>
      <c r="C1289" s="28"/>
      <c r="D1289" s="28"/>
      <c r="E1289" s="28"/>
      <c r="F1289" s="34"/>
      <c r="G1289" s="133" t="str">
        <f t="shared" si="119"/>
        <v/>
      </c>
      <c r="H1289" s="125" t="str">
        <f t="shared" si="120"/>
        <v/>
      </c>
      <c r="I1289" s="96" t="str">
        <f t="shared" si="121"/>
        <v/>
      </c>
    </row>
    <row r="1290" spans="1:9" x14ac:dyDescent="0.25">
      <c r="A1290" s="16">
        <v>16</v>
      </c>
      <c r="B1290" s="64" t="str">
        <f t="shared" si="118"/>
        <v/>
      </c>
      <c r="C1290" s="28"/>
      <c r="D1290" s="28"/>
      <c r="E1290" s="28"/>
      <c r="F1290" s="34"/>
      <c r="G1290" s="133" t="str">
        <f t="shared" si="119"/>
        <v/>
      </c>
      <c r="H1290" s="125" t="str">
        <f t="shared" si="120"/>
        <v/>
      </c>
      <c r="I1290" s="96" t="str">
        <f t="shared" si="121"/>
        <v/>
      </c>
    </row>
    <row r="1291" spans="1:9" x14ac:dyDescent="0.25">
      <c r="A1291" s="16">
        <v>17</v>
      </c>
      <c r="B1291" s="64" t="str">
        <f t="shared" si="118"/>
        <v/>
      </c>
      <c r="C1291" s="28"/>
      <c r="D1291" s="28"/>
      <c r="E1291" s="28"/>
      <c r="F1291" s="34"/>
      <c r="G1291" s="133" t="str">
        <f t="shared" si="119"/>
        <v/>
      </c>
      <c r="H1291" s="125" t="str">
        <f t="shared" si="120"/>
        <v/>
      </c>
      <c r="I1291" s="96" t="str">
        <f t="shared" si="121"/>
        <v/>
      </c>
    </row>
    <row r="1292" spans="1:9" x14ac:dyDescent="0.25">
      <c r="A1292" s="16">
        <v>18</v>
      </c>
      <c r="B1292" s="64" t="str">
        <f t="shared" si="118"/>
        <v/>
      </c>
      <c r="C1292" s="28"/>
      <c r="D1292" s="28"/>
      <c r="E1292" s="28"/>
      <c r="F1292" s="34"/>
      <c r="G1292" s="133" t="str">
        <f t="shared" si="119"/>
        <v/>
      </c>
      <c r="H1292" s="125" t="str">
        <f t="shared" si="120"/>
        <v/>
      </c>
      <c r="I1292" s="96" t="str">
        <f t="shared" si="121"/>
        <v/>
      </c>
    </row>
    <row r="1293" spans="1:9" x14ac:dyDescent="0.25">
      <c r="A1293" s="16">
        <v>19</v>
      </c>
      <c r="B1293" s="64" t="str">
        <f t="shared" si="118"/>
        <v/>
      </c>
      <c r="C1293" s="28"/>
      <c r="D1293" s="28"/>
      <c r="E1293" s="28"/>
      <c r="F1293" s="34"/>
      <c r="G1293" s="133" t="str">
        <f t="shared" si="119"/>
        <v/>
      </c>
      <c r="H1293" s="125" t="str">
        <f t="shared" si="120"/>
        <v/>
      </c>
      <c r="I1293" s="96" t="str">
        <f t="shared" si="121"/>
        <v/>
      </c>
    </row>
    <row r="1294" spans="1:9" x14ac:dyDescent="0.25">
      <c r="A1294" s="16">
        <v>20</v>
      </c>
      <c r="B1294" s="64" t="str">
        <f t="shared" si="118"/>
        <v/>
      </c>
      <c r="C1294" s="28"/>
      <c r="D1294" s="28"/>
      <c r="E1294" s="28"/>
      <c r="F1294" s="34"/>
      <c r="G1294" s="133" t="str">
        <f t="shared" si="119"/>
        <v/>
      </c>
      <c r="H1294" s="125" t="str">
        <f t="shared" si="120"/>
        <v/>
      </c>
      <c r="I1294" s="96" t="str">
        <f t="shared" si="121"/>
        <v/>
      </c>
    </row>
    <row r="1295" spans="1:9" x14ac:dyDescent="0.25">
      <c r="A1295" s="16">
        <v>21</v>
      </c>
      <c r="B1295" s="64" t="str">
        <f t="shared" si="118"/>
        <v/>
      </c>
      <c r="C1295" s="28"/>
      <c r="D1295" s="28"/>
      <c r="E1295" s="28"/>
      <c r="F1295" s="34"/>
      <c r="G1295" s="133" t="str">
        <f t="shared" si="119"/>
        <v/>
      </c>
      <c r="H1295" s="125" t="str">
        <f t="shared" si="120"/>
        <v/>
      </c>
      <c r="I1295" s="96" t="str">
        <f t="shared" si="121"/>
        <v/>
      </c>
    </row>
    <row r="1296" spans="1:9" x14ac:dyDescent="0.25">
      <c r="A1296" s="16">
        <v>22</v>
      </c>
      <c r="B1296" s="64" t="str">
        <f t="shared" si="118"/>
        <v/>
      </c>
      <c r="C1296" s="28"/>
      <c r="D1296" s="28"/>
      <c r="E1296" s="28"/>
      <c r="F1296" s="34"/>
      <c r="G1296" s="133" t="str">
        <f t="shared" si="119"/>
        <v/>
      </c>
      <c r="H1296" s="125" t="str">
        <f t="shared" si="120"/>
        <v/>
      </c>
      <c r="I1296" s="96" t="str">
        <f t="shared" si="121"/>
        <v/>
      </c>
    </row>
    <row r="1297" spans="1:9" x14ac:dyDescent="0.25">
      <c r="A1297" s="16">
        <v>23</v>
      </c>
      <c r="B1297" s="64" t="str">
        <f t="shared" si="118"/>
        <v/>
      </c>
      <c r="C1297" s="28"/>
      <c r="D1297" s="28"/>
      <c r="E1297" s="28"/>
      <c r="F1297" s="34"/>
      <c r="G1297" s="133" t="str">
        <f t="shared" si="119"/>
        <v/>
      </c>
      <c r="H1297" s="125" t="str">
        <f t="shared" si="120"/>
        <v/>
      </c>
      <c r="I1297" s="96" t="str">
        <f t="shared" si="121"/>
        <v/>
      </c>
    </row>
    <row r="1298" spans="1:9" x14ac:dyDescent="0.25">
      <c r="A1298" s="16">
        <v>24</v>
      </c>
      <c r="B1298" s="64" t="str">
        <f t="shared" si="118"/>
        <v/>
      </c>
      <c r="C1298" s="28"/>
      <c r="D1298" s="28"/>
      <c r="E1298" s="28"/>
      <c r="F1298" s="34"/>
      <c r="G1298" s="133" t="str">
        <f t="shared" si="119"/>
        <v/>
      </c>
      <c r="H1298" s="125" t="str">
        <f t="shared" si="120"/>
        <v/>
      </c>
      <c r="I1298" s="96" t="str">
        <f t="shared" si="121"/>
        <v/>
      </c>
    </row>
    <row r="1299" spans="1:9" x14ac:dyDescent="0.25">
      <c r="A1299" s="16">
        <v>25</v>
      </c>
      <c r="B1299" s="64" t="str">
        <f t="shared" si="118"/>
        <v/>
      </c>
      <c r="C1299" s="28"/>
      <c r="D1299" s="28"/>
      <c r="E1299" s="28"/>
      <c r="F1299" s="34"/>
      <c r="G1299" s="133" t="str">
        <f t="shared" si="119"/>
        <v/>
      </c>
      <c r="H1299" s="125" t="str">
        <f t="shared" si="120"/>
        <v/>
      </c>
      <c r="I1299" s="96" t="str">
        <f t="shared" si="121"/>
        <v/>
      </c>
    </row>
    <row r="1300" spans="1:9" x14ac:dyDescent="0.25">
      <c r="A1300" s="16">
        <v>26</v>
      </c>
      <c r="B1300" s="64" t="str">
        <f t="shared" si="118"/>
        <v/>
      </c>
      <c r="C1300" s="28"/>
      <c r="D1300" s="28"/>
      <c r="E1300" s="28"/>
      <c r="F1300" s="34"/>
      <c r="G1300" s="133" t="str">
        <f t="shared" si="119"/>
        <v/>
      </c>
      <c r="H1300" s="125" t="str">
        <f t="shared" si="120"/>
        <v/>
      </c>
      <c r="I1300" s="96" t="str">
        <f t="shared" si="121"/>
        <v/>
      </c>
    </row>
    <row r="1301" spans="1:9" x14ac:dyDescent="0.25">
      <c r="A1301" s="16">
        <v>27</v>
      </c>
      <c r="B1301" s="64" t="str">
        <f t="shared" si="118"/>
        <v/>
      </c>
      <c r="C1301" s="28"/>
      <c r="D1301" s="28"/>
      <c r="E1301" s="28"/>
      <c r="F1301" s="34"/>
      <c r="G1301" s="133" t="str">
        <f t="shared" si="119"/>
        <v/>
      </c>
      <c r="H1301" s="125" t="str">
        <f t="shared" si="120"/>
        <v/>
      </c>
      <c r="I1301" s="96" t="str">
        <f t="shared" si="121"/>
        <v/>
      </c>
    </row>
    <row r="1302" spans="1:9" x14ac:dyDescent="0.25">
      <c r="A1302" s="16">
        <v>28</v>
      </c>
      <c r="B1302" s="64" t="str">
        <f t="shared" si="118"/>
        <v/>
      </c>
      <c r="C1302" s="28"/>
      <c r="D1302" s="28"/>
      <c r="E1302" s="28"/>
      <c r="F1302" s="34"/>
      <c r="G1302" s="133" t="str">
        <f t="shared" si="119"/>
        <v/>
      </c>
      <c r="H1302" s="125" t="str">
        <f t="shared" si="120"/>
        <v/>
      </c>
      <c r="I1302" s="96" t="str">
        <f t="shared" si="121"/>
        <v/>
      </c>
    </row>
    <row r="1303" spans="1:9" x14ac:dyDescent="0.25">
      <c r="A1303" s="16">
        <v>29</v>
      </c>
      <c r="B1303" s="64" t="str">
        <f t="shared" si="118"/>
        <v/>
      </c>
      <c r="C1303" s="28"/>
      <c r="D1303" s="28"/>
      <c r="E1303" s="28"/>
      <c r="F1303" s="34"/>
      <c r="G1303" s="133" t="str">
        <f t="shared" si="119"/>
        <v/>
      </c>
      <c r="H1303" s="125" t="str">
        <f t="shared" si="120"/>
        <v/>
      </c>
      <c r="I1303" s="96" t="str">
        <f t="shared" si="121"/>
        <v/>
      </c>
    </row>
    <row r="1304" spans="1:9" x14ac:dyDescent="0.25">
      <c r="A1304" s="16">
        <v>30</v>
      </c>
      <c r="B1304" s="64" t="str">
        <f t="shared" si="118"/>
        <v/>
      </c>
      <c r="C1304" s="28"/>
      <c r="D1304" s="28"/>
      <c r="E1304" s="28"/>
      <c r="F1304" s="34"/>
      <c r="G1304" s="133" t="str">
        <f t="shared" si="119"/>
        <v/>
      </c>
      <c r="H1304" s="125" t="str">
        <f t="shared" si="120"/>
        <v/>
      </c>
      <c r="I1304" s="96" t="str">
        <f t="shared" si="121"/>
        <v/>
      </c>
    </row>
    <row r="1305" spans="1:9" x14ac:dyDescent="0.25">
      <c r="A1305" s="16">
        <v>31</v>
      </c>
      <c r="B1305" s="64" t="str">
        <f t="shared" si="118"/>
        <v/>
      </c>
      <c r="C1305" s="28"/>
      <c r="D1305" s="28"/>
      <c r="E1305" s="28"/>
      <c r="F1305" s="34"/>
      <c r="G1305" s="133" t="str">
        <f t="shared" si="119"/>
        <v/>
      </c>
      <c r="H1305" s="125" t="str">
        <f t="shared" si="120"/>
        <v/>
      </c>
      <c r="I1305" s="96" t="str">
        <f t="shared" si="121"/>
        <v/>
      </c>
    </row>
    <row r="1306" spans="1:9" x14ac:dyDescent="0.25">
      <c r="A1306" s="16">
        <v>32</v>
      </c>
      <c r="B1306" s="64" t="str">
        <f t="shared" si="118"/>
        <v/>
      </c>
      <c r="C1306" s="28"/>
      <c r="D1306" s="28"/>
      <c r="E1306" s="28"/>
      <c r="F1306" s="34"/>
      <c r="G1306" s="133" t="str">
        <f t="shared" si="119"/>
        <v/>
      </c>
      <c r="H1306" s="125" t="str">
        <f t="shared" si="120"/>
        <v/>
      </c>
      <c r="I1306" s="96" t="str">
        <f t="shared" si="121"/>
        <v/>
      </c>
    </row>
    <row r="1307" spans="1:9" x14ac:dyDescent="0.25">
      <c r="A1307" s="16">
        <v>33</v>
      </c>
      <c r="B1307" s="64" t="str">
        <f t="shared" si="118"/>
        <v/>
      </c>
      <c r="C1307" s="28"/>
      <c r="D1307" s="28"/>
      <c r="E1307" s="28"/>
      <c r="F1307" s="34"/>
      <c r="G1307" s="133" t="str">
        <f t="shared" si="119"/>
        <v/>
      </c>
      <c r="H1307" s="125" t="str">
        <f t="shared" si="120"/>
        <v/>
      </c>
      <c r="I1307" s="96" t="str">
        <f t="shared" si="121"/>
        <v/>
      </c>
    </row>
    <row r="1308" spans="1:9" x14ac:dyDescent="0.25">
      <c r="A1308" s="16">
        <v>34</v>
      </c>
      <c r="B1308" s="64" t="str">
        <f t="shared" si="118"/>
        <v/>
      </c>
      <c r="C1308" s="28"/>
      <c r="D1308" s="28"/>
      <c r="E1308" s="28"/>
      <c r="F1308" s="34"/>
      <c r="G1308" s="133" t="str">
        <f t="shared" si="119"/>
        <v/>
      </c>
      <c r="H1308" s="125" t="str">
        <f t="shared" si="120"/>
        <v/>
      </c>
      <c r="I1308" s="96" t="str">
        <f t="shared" si="121"/>
        <v/>
      </c>
    </row>
    <row r="1309" spans="1:9" x14ac:dyDescent="0.25">
      <c r="A1309" s="16">
        <v>35</v>
      </c>
      <c r="B1309" s="64" t="str">
        <f t="shared" si="118"/>
        <v/>
      </c>
      <c r="C1309" s="28"/>
      <c r="D1309" s="28"/>
      <c r="E1309" s="28"/>
      <c r="F1309" s="34"/>
      <c r="G1309" s="133" t="str">
        <f t="shared" si="119"/>
        <v/>
      </c>
      <c r="H1309" s="125" t="str">
        <f t="shared" si="120"/>
        <v/>
      </c>
      <c r="I1309" s="96" t="str">
        <f t="shared" si="121"/>
        <v/>
      </c>
    </row>
    <row r="1310" spans="1:9" x14ac:dyDescent="0.25">
      <c r="A1310" s="16">
        <v>36</v>
      </c>
      <c r="B1310" s="64" t="str">
        <f t="shared" si="118"/>
        <v/>
      </c>
      <c r="C1310" s="28"/>
      <c r="D1310" s="28"/>
      <c r="E1310" s="28"/>
      <c r="F1310" s="34"/>
      <c r="G1310" s="133" t="str">
        <f t="shared" si="119"/>
        <v/>
      </c>
      <c r="H1310" s="125" t="str">
        <f t="shared" si="120"/>
        <v/>
      </c>
      <c r="I1310" s="96" t="str">
        <f t="shared" si="121"/>
        <v/>
      </c>
    </row>
    <row r="1311" spans="1:9" x14ac:dyDescent="0.25">
      <c r="A1311" s="16">
        <v>37</v>
      </c>
      <c r="B1311" s="64" t="str">
        <f t="shared" si="118"/>
        <v/>
      </c>
      <c r="C1311" s="28"/>
      <c r="D1311" s="28"/>
      <c r="E1311" s="28"/>
      <c r="F1311" s="34"/>
      <c r="G1311" s="133" t="str">
        <f t="shared" si="119"/>
        <v/>
      </c>
      <c r="H1311" s="125" t="str">
        <f t="shared" si="120"/>
        <v/>
      </c>
      <c r="I1311" s="96" t="str">
        <f t="shared" si="121"/>
        <v/>
      </c>
    </row>
    <row r="1312" spans="1:9" x14ac:dyDescent="0.25">
      <c r="A1312" s="16">
        <v>38</v>
      </c>
      <c r="B1312" s="64" t="str">
        <f t="shared" si="118"/>
        <v/>
      </c>
      <c r="C1312" s="28"/>
      <c r="D1312" s="28"/>
      <c r="E1312" s="28"/>
      <c r="F1312" s="34"/>
      <c r="G1312" s="133" t="str">
        <f t="shared" si="119"/>
        <v/>
      </c>
      <c r="H1312" s="125" t="str">
        <f t="shared" si="120"/>
        <v/>
      </c>
      <c r="I1312" s="96" t="str">
        <f t="shared" si="121"/>
        <v/>
      </c>
    </row>
    <row r="1313" spans="1:9" x14ac:dyDescent="0.25">
      <c r="A1313" s="16">
        <v>39</v>
      </c>
      <c r="B1313" s="64" t="str">
        <f t="shared" si="118"/>
        <v/>
      </c>
      <c r="C1313" s="28"/>
      <c r="D1313" s="28"/>
      <c r="E1313" s="28"/>
      <c r="F1313" s="34"/>
      <c r="G1313" s="133" t="str">
        <f t="shared" si="119"/>
        <v/>
      </c>
      <c r="H1313" s="125" t="str">
        <f t="shared" si="120"/>
        <v/>
      </c>
      <c r="I1313" s="96" t="str">
        <f t="shared" si="121"/>
        <v/>
      </c>
    </row>
    <row r="1314" spans="1:9" x14ac:dyDescent="0.25">
      <c r="A1314" s="16">
        <v>40</v>
      </c>
      <c r="B1314" s="64" t="str">
        <f t="shared" si="118"/>
        <v/>
      </c>
      <c r="C1314" s="28"/>
      <c r="D1314" s="28"/>
      <c r="E1314" s="28"/>
      <c r="F1314" s="34"/>
      <c r="G1314" s="133" t="str">
        <f t="shared" si="119"/>
        <v/>
      </c>
      <c r="H1314" s="125" t="str">
        <f t="shared" si="120"/>
        <v/>
      </c>
      <c r="I1314" s="96" t="str">
        <f t="shared" si="121"/>
        <v/>
      </c>
    </row>
    <row r="1315" spans="1:9" x14ac:dyDescent="0.25">
      <c r="A1315" s="16">
        <v>41</v>
      </c>
      <c r="B1315" s="64" t="str">
        <f t="shared" si="118"/>
        <v/>
      </c>
      <c r="C1315" s="28"/>
      <c r="D1315" s="28"/>
      <c r="E1315" s="28"/>
      <c r="F1315" s="34"/>
      <c r="G1315" s="133" t="str">
        <f t="shared" si="119"/>
        <v/>
      </c>
      <c r="H1315" s="125" t="str">
        <f t="shared" si="120"/>
        <v/>
      </c>
      <c r="I1315" s="96" t="str">
        <f t="shared" si="121"/>
        <v/>
      </c>
    </row>
    <row r="1316" spans="1:9" x14ac:dyDescent="0.25">
      <c r="A1316" s="16">
        <v>42</v>
      </c>
      <c r="B1316" s="64" t="str">
        <f t="shared" si="118"/>
        <v/>
      </c>
      <c r="C1316" s="28"/>
      <c r="D1316" s="28"/>
      <c r="E1316" s="28"/>
      <c r="F1316" s="34"/>
      <c r="G1316" s="133" t="str">
        <f t="shared" si="119"/>
        <v/>
      </c>
      <c r="H1316" s="125" t="str">
        <f t="shared" si="120"/>
        <v/>
      </c>
      <c r="I1316" s="96" t="str">
        <f t="shared" si="121"/>
        <v/>
      </c>
    </row>
    <row r="1317" spans="1:9" x14ac:dyDescent="0.25">
      <c r="A1317" s="16">
        <v>43</v>
      </c>
      <c r="B1317" s="64" t="str">
        <f t="shared" si="118"/>
        <v/>
      </c>
      <c r="C1317" s="28"/>
      <c r="D1317" s="28"/>
      <c r="E1317" s="28"/>
      <c r="F1317" s="34"/>
      <c r="G1317" s="133" t="str">
        <f t="shared" si="119"/>
        <v/>
      </c>
      <c r="H1317" s="125" t="str">
        <f t="shared" si="120"/>
        <v/>
      </c>
      <c r="I1317" s="96" t="str">
        <f t="shared" si="121"/>
        <v/>
      </c>
    </row>
    <row r="1318" spans="1:9" x14ac:dyDescent="0.25">
      <c r="A1318" s="16">
        <v>44</v>
      </c>
      <c r="B1318" s="64" t="str">
        <f t="shared" si="118"/>
        <v/>
      </c>
      <c r="C1318" s="28"/>
      <c r="D1318" s="28"/>
      <c r="E1318" s="28"/>
      <c r="F1318" s="34"/>
      <c r="G1318" s="133" t="str">
        <f t="shared" si="119"/>
        <v/>
      </c>
      <c r="H1318" s="125" t="str">
        <f t="shared" si="120"/>
        <v/>
      </c>
      <c r="I1318" s="96" t="str">
        <f t="shared" si="121"/>
        <v/>
      </c>
    </row>
    <row r="1319" spans="1:9" x14ac:dyDescent="0.25">
      <c r="A1319" s="16">
        <v>45</v>
      </c>
      <c r="B1319" s="64" t="str">
        <f t="shared" si="118"/>
        <v/>
      </c>
      <c r="C1319" s="28"/>
      <c r="D1319" s="28"/>
      <c r="E1319" s="28"/>
      <c r="F1319" s="34"/>
      <c r="G1319" s="133" t="str">
        <f t="shared" si="119"/>
        <v/>
      </c>
      <c r="H1319" s="125" t="str">
        <f t="shared" si="120"/>
        <v/>
      </c>
      <c r="I1319" s="96" t="str">
        <f t="shared" si="121"/>
        <v/>
      </c>
    </row>
    <row r="1320" spans="1:9" x14ac:dyDescent="0.25">
      <c r="A1320" s="16">
        <v>46</v>
      </c>
      <c r="B1320" s="64" t="str">
        <f t="shared" si="118"/>
        <v/>
      </c>
      <c r="C1320" s="28"/>
      <c r="D1320" s="28"/>
      <c r="E1320" s="28"/>
      <c r="F1320" s="34"/>
      <c r="G1320" s="133" t="str">
        <f t="shared" si="119"/>
        <v/>
      </c>
      <c r="H1320" s="125" t="str">
        <f t="shared" si="120"/>
        <v/>
      </c>
      <c r="I1320" s="96" t="str">
        <f t="shared" si="121"/>
        <v/>
      </c>
    </row>
    <row r="1321" spans="1:9" x14ac:dyDescent="0.25">
      <c r="A1321" s="16">
        <v>47</v>
      </c>
      <c r="B1321" s="64" t="str">
        <f t="shared" si="118"/>
        <v/>
      </c>
      <c r="C1321" s="28"/>
      <c r="D1321" s="28"/>
      <c r="E1321" s="28"/>
      <c r="F1321" s="34"/>
      <c r="G1321" s="133" t="str">
        <f t="shared" si="119"/>
        <v/>
      </c>
      <c r="H1321" s="125" t="str">
        <f t="shared" si="120"/>
        <v/>
      </c>
      <c r="I1321" s="96" t="str">
        <f t="shared" si="121"/>
        <v/>
      </c>
    </row>
    <row r="1322" spans="1:9" x14ac:dyDescent="0.25">
      <c r="A1322" s="16">
        <v>48</v>
      </c>
      <c r="B1322" s="64" t="str">
        <f t="shared" si="118"/>
        <v/>
      </c>
      <c r="C1322" s="28"/>
      <c r="D1322" s="28"/>
      <c r="E1322" s="28"/>
      <c r="F1322" s="34"/>
      <c r="G1322" s="133" t="str">
        <f t="shared" si="119"/>
        <v/>
      </c>
      <c r="H1322" s="125" t="str">
        <f t="shared" si="120"/>
        <v/>
      </c>
      <c r="I1322" s="96" t="str">
        <f t="shared" si="121"/>
        <v/>
      </c>
    </row>
    <row r="1323" spans="1:9" x14ac:dyDescent="0.25">
      <c r="A1323" s="16">
        <v>49</v>
      </c>
      <c r="B1323" s="64" t="str">
        <f t="shared" si="118"/>
        <v/>
      </c>
      <c r="C1323" s="28"/>
      <c r="D1323" s="28"/>
      <c r="E1323" s="28"/>
      <c r="F1323" s="34"/>
      <c r="G1323" s="133" t="str">
        <f t="shared" si="119"/>
        <v/>
      </c>
      <c r="H1323" s="125" t="str">
        <f t="shared" si="120"/>
        <v/>
      </c>
      <c r="I1323" s="96" t="str">
        <f t="shared" si="121"/>
        <v/>
      </c>
    </row>
    <row r="1324" spans="1:9" x14ac:dyDescent="0.25">
      <c r="A1324" s="16">
        <v>50</v>
      </c>
      <c r="B1324" s="64" t="str">
        <f t="shared" si="118"/>
        <v/>
      </c>
      <c r="C1324" s="28"/>
      <c r="D1324" s="28"/>
      <c r="E1324" s="28"/>
      <c r="F1324" s="34"/>
      <c r="G1324" s="133" t="str">
        <f t="shared" si="119"/>
        <v/>
      </c>
      <c r="H1324" s="125" t="str">
        <f t="shared" si="120"/>
        <v/>
      </c>
      <c r="I1324" s="96" t="str">
        <f t="shared" si="121"/>
        <v/>
      </c>
    </row>
    <row r="1325" spans="1:9" x14ac:dyDescent="0.25">
      <c r="A1325" s="16">
        <v>51</v>
      </c>
      <c r="B1325" s="64" t="str">
        <f t="shared" si="118"/>
        <v/>
      </c>
      <c r="C1325" s="28"/>
      <c r="D1325" s="28"/>
      <c r="E1325" s="28"/>
      <c r="F1325" s="34"/>
      <c r="G1325" s="133" t="str">
        <f t="shared" si="119"/>
        <v/>
      </c>
      <c r="H1325" s="125" t="str">
        <f t="shared" si="120"/>
        <v/>
      </c>
      <c r="I1325" s="96" t="str">
        <f t="shared" si="121"/>
        <v/>
      </c>
    </row>
    <row r="1326" spans="1:9" x14ac:dyDescent="0.25">
      <c r="A1326" s="16">
        <v>52</v>
      </c>
      <c r="B1326" s="64" t="str">
        <f t="shared" si="118"/>
        <v/>
      </c>
      <c r="C1326" s="28"/>
      <c r="D1326" s="28"/>
      <c r="E1326" s="28"/>
      <c r="F1326" s="34"/>
      <c r="G1326" s="133" t="str">
        <f t="shared" si="119"/>
        <v/>
      </c>
      <c r="H1326" s="125" t="str">
        <f t="shared" si="120"/>
        <v/>
      </c>
      <c r="I1326" s="96" t="str">
        <f t="shared" si="121"/>
        <v/>
      </c>
    </row>
    <row r="1327" spans="1:9" x14ac:dyDescent="0.25">
      <c r="A1327" s="16">
        <v>53</v>
      </c>
      <c r="B1327" s="64" t="str">
        <f t="shared" si="118"/>
        <v/>
      </c>
      <c r="C1327" s="28"/>
      <c r="D1327" s="28"/>
      <c r="E1327" s="28"/>
      <c r="F1327" s="34"/>
      <c r="G1327" s="133" t="str">
        <f t="shared" si="119"/>
        <v/>
      </c>
      <c r="H1327" s="125" t="str">
        <f t="shared" si="120"/>
        <v/>
      </c>
      <c r="I1327" s="96" t="str">
        <f t="shared" si="121"/>
        <v/>
      </c>
    </row>
    <row r="1328" spans="1:9" x14ac:dyDescent="0.25">
      <c r="A1328" s="16">
        <v>54</v>
      </c>
      <c r="B1328" s="64" t="str">
        <f t="shared" si="118"/>
        <v/>
      </c>
      <c r="C1328" s="28"/>
      <c r="D1328" s="28"/>
      <c r="E1328" s="28"/>
      <c r="F1328" s="34"/>
      <c r="G1328" s="133" t="str">
        <f t="shared" si="119"/>
        <v/>
      </c>
      <c r="H1328" s="125" t="str">
        <f t="shared" si="120"/>
        <v/>
      </c>
      <c r="I1328" s="96" t="str">
        <f t="shared" si="121"/>
        <v/>
      </c>
    </row>
    <row r="1329" spans="1:9" x14ac:dyDescent="0.25">
      <c r="A1329" s="16">
        <v>55</v>
      </c>
      <c r="B1329" s="64" t="str">
        <f t="shared" si="118"/>
        <v/>
      </c>
      <c r="C1329" s="28"/>
      <c r="D1329" s="28"/>
      <c r="E1329" s="28"/>
      <c r="F1329" s="34"/>
      <c r="G1329" s="133" t="str">
        <f t="shared" si="119"/>
        <v/>
      </c>
      <c r="H1329" s="125" t="str">
        <f t="shared" si="120"/>
        <v/>
      </c>
      <c r="I1329" s="96" t="str">
        <f t="shared" si="121"/>
        <v/>
      </c>
    </row>
    <row r="1330" spans="1:9" x14ac:dyDescent="0.25">
      <c r="A1330" s="16">
        <v>56</v>
      </c>
      <c r="B1330" s="64" t="str">
        <f t="shared" si="118"/>
        <v/>
      </c>
      <c r="C1330" s="28"/>
      <c r="D1330" s="28"/>
      <c r="E1330" s="28"/>
      <c r="F1330" s="34"/>
      <c r="G1330" s="133" t="str">
        <f t="shared" si="119"/>
        <v/>
      </c>
      <c r="H1330" s="125" t="str">
        <f t="shared" si="120"/>
        <v/>
      </c>
      <c r="I1330" s="96" t="str">
        <f t="shared" si="121"/>
        <v/>
      </c>
    </row>
    <row r="1331" spans="1:9" x14ac:dyDescent="0.25">
      <c r="A1331" s="16">
        <v>57</v>
      </c>
      <c r="B1331" s="64" t="str">
        <f t="shared" si="118"/>
        <v/>
      </c>
      <c r="C1331" s="28"/>
      <c r="D1331" s="28"/>
      <c r="E1331" s="28"/>
      <c r="F1331" s="34"/>
      <c r="G1331" s="133" t="str">
        <f t="shared" si="119"/>
        <v/>
      </c>
      <c r="H1331" s="125" t="str">
        <f t="shared" si="120"/>
        <v/>
      </c>
      <c r="I1331" s="96" t="str">
        <f t="shared" si="121"/>
        <v/>
      </c>
    </row>
    <row r="1332" spans="1:9" x14ac:dyDescent="0.25">
      <c r="A1332" s="16">
        <v>58</v>
      </c>
      <c r="B1332" s="64" t="str">
        <f t="shared" si="118"/>
        <v/>
      </c>
      <c r="C1332" s="28"/>
      <c r="D1332" s="28"/>
      <c r="E1332" s="28"/>
      <c r="F1332" s="34"/>
      <c r="G1332" s="133" t="str">
        <f t="shared" si="119"/>
        <v/>
      </c>
      <c r="H1332" s="125" t="str">
        <f t="shared" si="120"/>
        <v/>
      </c>
      <c r="I1332" s="96" t="str">
        <f t="shared" si="121"/>
        <v/>
      </c>
    </row>
    <row r="1333" spans="1:9" x14ac:dyDescent="0.25">
      <c r="A1333" s="16">
        <v>59</v>
      </c>
      <c r="B1333" s="64" t="str">
        <f t="shared" si="118"/>
        <v/>
      </c>
      <c r="C1333" s="28"/>
      <c r="D1333" s="28"/>
      <c r="E1333" s="28"/>
      <c r="F1333" s="34"/>
      <c r="G1333" s="133" t="str">
        <f t="shared" si="119"/>
        <v/>
      </c>
      <c r="H1333" s="125" t="str">
        <f t="shared" si="120"/>
        <v/>
      </c>
      <c r="I1333" s="96" t="str">
        <f t="shared" si="121"/>
        <v/>
      </c>
    </row>
    <row r="1334" spans="1:9" x14ac:dyDescent="0.25">
      <c r="A1334" s="16">
        <v>60</v>
      </c>
      <c r="B1334" s="64" t="str">
        <f t="shared" si="118"/>
        <v/>
      </c>
      <c r="C1334" s="28"/>
      <c r="D1334" s="28"/>
      <c r="E1334" s="28"/>
      <c r="F1334" s="34"/>
      <c r="G1334" s="133" t="str">
        <f t="shared" si="119"/>
        <v/>
      </c>
      <c r="H1334" s="125" t="str">
        <f t="shared" si="120"/>
        <v/>
      </c>
      <c r="I1334" s="96" t="str">
        <f t="shared" si="121"/>
        <v/>
      </c>
    </row>
    <row r="1335" spans="1:9" x14ac:dyDescent="0.25">
      <c r="A1335" s="16">
        <v>61</v>
      </c>
      <c r="B1335" s="64" t="str">
        <f t="shared" si="118"/>
        <v/>
      </c>
      <c r="C1335" s="28"/>
      <c r="D1335" s="28"/>
      <c r="E1335" s="28"/>
      <c r="F1335" s="34"/>
      <c r="G1335" s="133" t="str">
        <f t="shared" si="119"/>
        <v/>
      </c>
      <c r="H1335" s="125" t="str">
        <f t="shared" si="120"/>
        <v/>
      </c>
      <c r="I1335" s="96" t="str">
        <f t="shared" si="121"/>
        <v/>
      </c>
    </row>
    <row r="1336" spans="1:9" x14ac:dyDescent="0.25">
      <c r="A1336" s="16">
        <v>62</v>
      </c>
      <c r="B1336" s="64" t="str">
        <f t="shared" si="118"/>
        <v/>
      </c>
      <c r="C1336" s="28"/>
      <c r="D1336" s="28"/>
      <c r="E1336" s="28"/>
      <c r="F1336" s="34"/>
      <c r="G1336" s="133" t="str">
        <f t="shared" si="119"/>
        <v/>
      </c>
      <c r="H1336" s="125" t="str">
        <f t="shared" si="120"/>
        <v/>
      </c>
      <c r="I1336" s="96" t="str">
        <f t="shared" si="121"/>
        <v/>
      </c>
    </row>
    <row r="1337" spans="1:9" x14ac:dyDescent="0.25">
      <c r="A1337" s="16">
        <v>63</v>
      </c>
      <c r="B1337" s="64" t="str">
        <f t="shared" si="118"/>
        <v/>
      </c>
      <c r="C1337" s="28"/>
      <c r="D1337" s="28"/>
      <c r="E1337" s="28"/>
      <c r="F1337" s="34"/>
      <c r="G1337" s="133" t="str">
        <f t="shared" si="119"/>
        <v/>
      </c>
      <c r="H1337" s="125" t="str">
        <f t="shared" si="120"/>
        <v/>
      </c>
      <c r="I1337" s="96" t="str">
        <f t="shared" si="121"/>
        <v/>
      </c>
    </row>
    <row r="1338" spans="1:9" x14ac:dyDescent="0.25">
      <c r="A1338" s="16">
        <v>64</v>
      </c>
      <c r="B1338" s="64" t="str">
        <f t="shared" si="118"/>
        <v/>
      </c>
      <c r="C1338" s="28"/>
      <c r="D1338" s="28"/>
      <c r="E1338" s="28"/>
      <c r="F1338" s="34"/>
      <c r="G1338" s="133" t="str">
        <f t="shared" si="119"/>
        <v/>
      </c>
      <c r="H1338" s="125" t="str">
        <f t="shared" si="120"/>
        <v/>
      </c>
      <c r="I1338" s="96" t="str">
        <f t="shared" si="121"/>
        <v/>
      </c>
    </row>
    <row r="1339" spans="1:9" x14ac:dyDescent="0.25">
      <c r="A1339" s="16">
        <v>65</v>
      </c>
      <c r="B1339" s="64" t="str">
        <f t="shared" si="118"/>
        <v/>
      </c>
      <c r="C1339" s="28"/>
      <c r="D1339" s="28"/>
      <c r="E1339" s="28"/>
      <c r="F1339" s="34"/>
      <c r="G1339" s="133" t="str">
        <f t="shared" si="119"/>
        <v/>
      </c>
      <c r="H1339" s="125" t="str">
        <f t="shared" si="120"/>
        <v/>
      </c>
      <c r="I1339" s="96" t="str">
        <f t="shared" si="121"/>
        <v/>
      </c>
    </row>
    <row r="1340" spans="1:9" x14ac:dyDescent="0.25">
      <c r="A1340" s="16">
        <v>66</v>
      </c>
      <c r="B1340" s="64" t="str">
        <f t="shared" ref="B1340:B1354" si="122">+B1252</f>
        <v/>
      </c>
      <c r="C1340" s="28"/>
      <c r="D1340" s="28"/>
      <c r="E1340" s="28"/>
      <c r="F1340" s="34"/>
      <c r="G1340" s="133" t="str">
        <f t="shared" ref="G1340:G1354" si="123">IF(B1340="","",SUM(C1340:F1340))</f>
        <v/>
      </c>
      <c r="H1340" s="125" t="str">
        <f t="shared" ref="H1340:H1354" si="124">+IF(B1340="","",IF(B1340=0,0,G1252))</f>
        <v/>
      </c>
      <c r="I1340" s="96" t="str">
        <f t="shared" ref="I1340:I1354" si="125">+IF(B1340="","",H1340*G1340)</f>
        <v/>
      </c>
    </row>
    <row r="1341" spans="1:9" x14ac:dyDescent="0.25">
      <c r="A1341" s="16">
        <v>67</v>
      </c>
      <c r="B1341" s="64" t="str">
        <f t="shared" si="122"/>
        <v/>
      </c>
      <c r="C1341" s="28"/>
      <c r="D1341" s="28"/>
      <c r="E1341" s="28"/>
      <c r="F1341" s="34"/>
      <c r="G1341" s="133" t="str">
        <f t="shared" si="123"/>
        <v/>
      </c>
      <c r="H1341" s="125" t="str">
        <f t="shared" si="124"/>
        <v/>
      </c>
      <c r="I1341" s="96" t="str">
        <f t="shared" si="125"/>
        <v/>
      </c>
    </row>
    <row r="1342" spans="1:9" x14ac:dyDescent="0.25">
      <c r="A1342" s="16">
        <v>68</v>
      </c>
      <c r="B1342" s="64" t="str">
        <f t="shared" si="122"/>
        <v/>
      </c>
      <c r="C1342" s="28"/>
      <c r="D1342" s="28"/>
      <c r="E1342" s="28"/>
      <c r="F1342" s="34"/>
      <c r="G1342" s="133" t="str">
        <f t="shared" si="123"/>
        <v/>
      </c>
      <c r="H1342" s="125" t="str">
        <f t="shared" si="124"/>
        <v/>
      </c>
      <c r="I1342" s="96" t="str">
        <f t="shared" si="125"/>
        <v/>
      </c>
    </row>
    <row r="1343" spans="1:9" x14ac:dyDescent="0.25">
      <c r="A1343" s="16">
        <v>69</v>
      </c>
      <c r="B1343" s="64" t="str">
        <f t="shared" si="122"/>
        <v/>
      </c>
      <c r="C1343" s="28"/>
      <c r="D1343" s="28"/>
      <c r="E1343" s="28"/>
      <c r="F1343" s="34"/>
      <c r="G1343" s="133" t="str">
        <f t="shared" si="123"/>
        <v/>
      </c>
      <c r="H1343" s="125" t="str">
        <f t="shared" si="124"/>
        <v/>
      </c>
      <c r="I1343" s="96" t="str">
        <f t="shared" si="125"/>
        <v/>
      </c>
    </row>
    <row r="1344" spans="1:9" x14ac:dyDescent="0.25">
      <c r="A1344" s="16">
        <v>70</v>
      </c>
      <c r="B1344" s="64" t="str">
        <f t="shared" si="122"/>
        <v/>
      </c>
      <c r="C1344" s="28"/>
      <c r="D1344" s="28"/>
      <c r="E1344" s="28"/>
      <c r="F1344" s="34"/>
      <c r="G1344" s="133" t="str">
        <f t="shared" si="123"/>
        <v/>
      </c>
      <c r="H1344" s="125" t="str">
        <f t="shared" si="124"/>
        <v/>
      </c>
      <c r="I1344" s="96" t="str">
        <f t="shared" si="125"/>
        <v/>
      </c>
    </row>
    <row r="1345" spans="1:9" x14ac:dyDescent="0.25">
      <c r="A1345" s="16">
        <v>71</v>
      </c>
      <c r="B1345" s="64" t="str">
        <f t="shared" si="122"/>
        <v/>
      </c>
      <c r="C1345" s="28"/>
      <c r="D1345" s="28"/>
      <c r="E1345" s="28"/>
      <c r="F1345" s="34"/>
      <c r="G1345" s="133" t="str">
        <f t="shared" si="123"/>
        <v/>
      </c>
      <c r="H1345" s="125" t="str">
        <f t="shared" si="124"/>
        <v/>
      </c>
      <c r="I1345" s="96" t="str">
        <f t="shared" si="125"/>
        <v/>
      </c>
    </row>
    <row r="1346" spans="1:9" x14ac:dyDescent="0.25">
      <c r="A1346" s="16">
        <v>72</v>
      </c>
      <c r="B1346" s="64" t="str">
        <f t="shared" si="122"/>
        <v/>
      </c>
      <c r="C1346" s="28"/>
      <c r="D1346" s="28"/>
      <c r="E1346" s="28"/>
      <c r="F1346" s="34"/>
      <c r="G1346" s="133" t="str">
        <f t="shared" si="123"/>
        <v/>
      </c>
      <c r="H1346" s="125" t="str">
        <f t="shared" si="124"/>
        <v/>
      </c>
      <c r="I1346" s="96" t="str">
        <f t="shared" si="125"/>
        <v/>
      </c>
    </row>
    <row r="1347" spans="1:9" x14ac:dyDescent="0.25">
      <c r="A1347" s="16">
        <v>73</v>
      </c>
      <c r="B1347" s="64" t="str">
        <f t="shared" si="122"/>
        <v/>
      </c>
      <c r="C1347" s="28"/>
      <c r="D1347" s="28"/>
      <c r="E1347" s="28"/>
      <c r="F1347" s="34"/>
      <c r="G1347" s="133" t="str">
        <f t="shared" si="123"/>
        <v/>
      </c>
      <c r="H1347" s="125" t="str">
        <f t="shared" si="124"/>
        <v/>
      </c>
      <c r="I1347" s="96" t="str">
        <f t="shared" si="125"/>
        <v/>
      </c>
    </row>
    <row r="1348" spans="1:9" x14ac:dyDescent="0.25">
      <c r="A1348" s="16">
        <v>74</v>
      </c>
      <c r="B1348" s="64" t="str">
        <f t="shared" si="122"/>
        <v/>
      </c>
      <c r="C1348" s="28"/>
      <c r="D1348" s="28"/>
      <c r="E1348" s="28"/>
      <c r="F1348" s="34"/>
      <c r="G1348" s="133" t="str">
        <f t="shared" si="123"/>
        <v/>
      </c>
      <c r="H1348" s="125" t="str">
        <f t="shared" si="124"/>
        <v/>
      </c>
      <c r="I1348" s="96" t="str">
        <f t="shared" si="125"/>
        <v/>
      </c>
    </row>
    <row r="1349" spans="1:9" x14ac:dyDescent="0.25">
      <c r="A1349" s="16">
        <v>75</v>
      </c>
      <c r="B1349" s="64" t="str">
        <f t="shared" si="122"/>
        <v/>
      </c>
      <c r="C1349" s="28"/>
      <c r="D1349" s="28"/>
      <c r="E1349" s="28"/>
      <c r="F1349" s="34"/>
      <c r="G1349" s="133" t="str">
        <f t="shared" si="123"/>
        <v/>
      </c>
      <c r="H1349" s="125" t="str">
        <f t="shared" si="124"/>
        <v/>
      </c>
      <c r="I1349" s="96" t="str">
        <f t="shared" si="125"/>
        <v/>
      </c>
    </row>
    <row r="1350" spans="1:9" x14ac:dyDescent="0.25">
      <c r="A1350" s="16">
        <v>76</v>
      </c>
      <c r="B1350" s="64" t="str">
        <f t="shared" si="122"/>
        <v/>
      </c>
      <c r="C1350" s="28"/>
      <c r="D1350" s="28"/>
      <c r="E1350" s="28"/>
      <c r="F1350" s="34"/>
      <c r="G1350" s="133" t="str">
        <f t="shared" si="123"/>
        <v/>
      </c>
      <c r="H1350" s="125" t="str">
        <f t="shared" si="124"/>
        <v/>
      </c>
      <c r="I1350" s="96" t="str">
        <f t="shared" si="125"/>
        <v/>
      </c>
    </row>
    <row r="1351" spans="1:9" x14ac:dyDescent="0.25">
      <c r="A1351" s="16">
        <v>77</v>
      </c>
      <c r="B1351" s="64" t="str">
        <f t="shared" si="122"/>
        <v/>
      </c>
      <c r="C1351" s="28"/>
      <c r="D1351" s="28"/>
      <c r="E1351" s="28"/>
      <c r="F1351" s="34"/>
      <c r="G1351" s="133" t="str">
        <f t="shared" si="123"/>
        <v/>
      </c>
      <c r="H1351" s="125" t="str">
        <f t="shared" si="124"/>
        <v/>
      </c>
      <c r="I1351" s="96" t="str">
        <f t="shared" si="125"/>
        <v/>
      </c>
    </row>
    <row r="1352" spans="1:9" x14ac:dyDescent="0.25">
      <c r="A1352" s="16">
        <v>78</v>
      </c>
      <c r="B1352" s="64" t="str">
        <f t="shared" si="122"/>
        <v/>
      </c>
      <c r="C1352" s="28"/>
      <c r="D1352" s="28"/>
      <c r="E1352" s="28"/>
      <c r="F1352" s="34"/>
      <c r="G1352" s="133" t="str">
        <f t="shared" si="123"/>
        <v/>
      </c>
      <c r="H1352" s="125" t="str">
        <f t="shared" si="124"/>
        <v/>
      </c>
      <c r="I1352" s="96" t="str">
        <f t="shared" si="125"/>
        <v/>
      </c>
    </row>
    <row r="1353" spans="1:9" x14ac:dyDescent="0.25">
      <c r="A1353" s="16">
        <v>79</v>
      </c>
      <c r="B1353" s="64" t="str">
        <f t="shared" si="122"/>
        <v/>
      </c>
      <c r="C1353" s="28"/>
      <c r="D1353" s="28"/>
      <c r="E1353" s="28"/>
      <c r="F1353" s="34"/>
      <c r="G1353" s="133" t="str">
        <f t="shared" si="123"/>
        <v/>
      </c>
      <c r="H1353" s="125" t="str">
        <f t="shared" si="124"/>
        <v/>
      </c>
      <c r="I1353" s="96" t="str">
        <f t="shared" si="125"/>
        <v/>
      </c>
    </row>
    <row r="1354" spans="1:9" x14ac:dyDescent="0.25">
      <c r="A1354" s="16">
        <v>80</v>
      </c>
      <c r="B1354" s="64" t="str">
        <f t="shared" si="122"/>
        <v/>
      </c>
      <c r="C1354" s="28"/>
      <c r="D1354" s="28"/>
      <c r="E1354" s="28"/>
      <c r="F1354" s="34"/>
      <c r="G1354" s="133" t="str">
        <f t="shared" si="123"/>
        <v/>
      </c>
      <c r="H1354" s="125" t="str">
        <f t="shared" si="124"/>
        <v/>
      </c>
      <c r="I1354" s="96" t="str">
        <f t="shared" si="125"/>
        <v/>
      </c>
    </row>
    <row r="1355" spans="1:9" x14ac:dyDescent="0.25">
      <c r="B1355" s="98" t="s">
        <v>145</v>
      </c>
      <c r="C1355" s="134">
        <f>SUM(C1275:C1354)</f>
        <v>0</v>
      </c>
      <c r="D1355" s="134">
        <f>SUM(D1275:D1354)</f>
        <v>0</v>
      </c>
      <c r="E1355" s="134">
        <f>SUM(E1275:E1354)</f>
        <v>0</v>
      </c>
      <c r="F1355" s="134">
        <f>SUM(F1275:F1354)</f>
        <v>0</v>
      </c>
      <c r="G1355" s="134">
        <f>SUM(G1275:G1354)</f>
        <v>0</v>
      </c>
      <c r="H1355" s="97"/>
      <c r="I1355" s="134">
        <f>SUM(I1275:I1354)</f>
        <v>0</v>
      </c>
    </row>
    <row r="1356" spans="1:9" x14ac:dyDescent="0.25">
      <c r="B1356" s="107"/>
      <c r="C1356" s="129"/>
      <c r="D1356" s="130"/>
      <c r="E1356" s="131"/>
      <c r="F1356" s="132"/>
      <c r="G1356" s="131"/>
    </row>
    <row r="1357" spans="1:9" x14ac:dyDescent="0.25">
      <c r="B1357" s="107"/>
      <c r="C1357" s="129"/>
      <c r="D1357" s="130"/>
      <c r="E1357" s="131"/>
      <c r="F1357" s="132"/>
      <c r="G1357" s="131"/>
    </row>
    <row r="1358" spans="1:9" ht="18.75" x14ac:dyDescent="0.3">
      <c r="B1358" s="49" t="s">
        <v>81</v>
      </c>
    </row>
    <row r="1360" spans="1:9" s="148" customFormat="1" ht="47.1" customHeight="1" x14ac:dyDescent="0.25">
      <c r="B1360" s="176" t="s">
        <v>232</v>
      </c>
      <c r="C1360" s="176"/>
      <c r="D1360" s="176"/>
      <c r="E1360" s="176"/>
      <c r="F1360" s="176"/>
      <c r="G1360" s="176"/>
      <c r="H1360" s="176"/>
      <c r="I1360" s="176"/>
    </row>
    <row r="1362" spans="1:9" ht="114" customHeight="1" x14ac:dyDescent="0.25">
      <c r="B1362" s="56" t="s">
        <v>24</v>
      </c>
      <c r="C1362" s="147" t="s">
        <v>227</v>
      </c>
      <c r="D1362" s="147" t="s">
        <v>228</v>
      </c>
      <c r="E1362" s="147" t="s">
        <v>229</v>
      </c>
      <c r="F1362" s="147" t="s">
        <v>230</v>
      </c>
      <c r="G1362" s="147" t="s">
        <v>231</v>
      </c>
      <c r="H1362" s="147" t="s">
        <v>77</v>
      </c>
      <c r="I1362" s="147" t="s">
        <v>221</v>
      </c>
    </row>
    <row r="1363" spans="1:9" x14ac:dyDescent="0.25">
      <c r="A1363" s="16">
        <v>1</v>
      </c>
      <c r="B1363" s="64" t="str">
        <f>+B1275</f>
        <v/>
      </c>
      <c r="C1363" s="22"/>
      <c r="D1363" s="22"/>
      <c r="E1363" s="22"/>
      <c r="F1363" s="35"/>
      <c r="G1363" s="135" t="str">
        <f>IF(B1363="","",SUM(C1363:F1363))</f>
        <v/>
      </c>
      <c r="H1363" s="125" t="str">
        <f t="shared" ref="H1363:H1394" si="126">+G1187</f>
        <v/>
      </c>
      <c r="I1363" s="96" t="str">
        <f>+IF(B1363="","",H1363*G1363)</f>
        <v/>
      </c>
    </row>
    <row r="1364" spans="1:9" x14ac:dyDescent="0.25">
      <c r="A1364" s="16">
        <v>2</v>
      </c>
      <c r="B1364" s="64" t="str">
        <f t="shared" ref="B1364:B1427" si="127">+B1276</f>
        <v/>
      </c>
      <c r="C1364" s="22"/>
      <c r="D1364" s="22"/>
      <c r="E1364" s="22"/>
      <c r="F1364" s="35"/>
      <c r="G1364" s="135" t="str">
        <f t="shared" ref="G1364:G1372" si="128">IF(B1364="","",SUM(C1364:F1364))</f>
        <v/>
      </c>
      <c r="H1364" s="125" t="str">
        <f t="shared" si="126"/>
        <v/>
      </c>
      <c r="I1364" s="96" t="str">
        <f t="shared" ref="I1364:I1372" si="129">+IF(B1364="","",H1364*G1364)</f>
        <v/>
      </c>
    </row>
    <row r="1365" spans="1:9" x14ac:dyDescent="0.25">
      <c r="A1365" s="16">
        <v>3</v>
      </c>
      <c r="B1365" s="64" t="str">
        <f t="shared" si="127"/>
        <v/>
      </c>
      <c r="C1365" s="22"/>
      <c r="D1365" s="22"/>
      <c r="E1365" s="22"/>
      <c r="F1365" s="35"/>
      <c r="G1365" s="135" t="str">
        <f t="shared" si="128"/>
        <v/>
      </c>
      <c r="H1365" s="125" t="str">
        <f t="shared" si="126"/>
        <v/>
      </c>
      <c r="I1365" s="96" t="str">
        <f t="shared" si="129"/>
        <v/>
      </c>
    </row>
    <row r="1366" spans="1:9" x14ac:dyDescent="0.25">
      <c r="A1366" s="16">
        <v>4</v>
      </c>
      <c r="B1366" s="64" t="str">
        <f t="shared" si="127"/>
        <v/>
      </c>
      <c r="C1366" s="22"/>
      <c r="D1366" s="22"/>
      <c r="E1366" s="22"/>
      <c r="F1366" s="35"/>
      <c r="G1366" s="135" t="str">
        <f t="shared" si="128"/>
        <v/>
      </c>
      <c r="H1366" s="125" t="str">
        <f t="shared" si="126"/>
        <v/>
      </c>
      <c r="I1366" s="96" t="str">
        <f t="shared" si="129"/>
        <v/>
      </c>
    </row>
    <row r="1367" spans="1:9" x14ac:dyDescent="0.25">
      <c r="A1367" s="16">
        <v>5</v>
      </c>
      <c r="B1367" s="64" t="str">
        <f t="shared" si="127"/>
        <v/>
      </c>
      <c r="C1367" s="22"/>
      <c r="D1367" s="22"/>
      <c r="E1367" s="22"/>
      <c r="F1367" s="35"/>
      <c r="G1367" s="135" t="str">
        <f t="shared" si="128"/>
        <v/>
      </c>
      <c r="H1367" s="125" t="str">
        <f t="shared" si="126"/>
        <v/>
      </c>
      <c r="I1367" s="96" t="str">
        <f t="shared" si="129"/>
        <v/>
      </c>
    </row>
    <row r="1368" spans="1:9" x14ac:dyDescent="0.25">
      <c r="A1368" s="16">
        <v>6</v>
      </c>
      <c r="B1368" s="64" t="str">
        <f t="shared" si="127"/>
        <v/>
      </c>
      <c r="C1368" s="22"/>
      <c r="D1368" s="22"/>
      <c r="E1368" s="22"/>
      <c r="F1368" s="35"/>
      <c r="G1368" s="135" t="str">
        <f t="shared" si="128"/>
        <v/>
      </c>
      <c r="H1368" s="125" t="str">
        <f t="shared" si="126"/>
        <v/>
      </c>
      <c r="I1368" s="96" t="str">
        <f t="shared" si="129"/>
        <v/>
      </c>
    </row>
    <row r="1369" spans="1:9" x14ac:dyDescent="0.25">
      <c r="A1369" s="16">
        <v>7</v>
      </c>
      <c r="B1369" s="64" t="str">
        <f t="shared" si="127"/>
        <v/>
      </c>
      <c r="C1369" s="22"/>
      <c r="D1369" s="22"/>
      <c r="E1369" s="22"/>
      <c r="F1369" s="35"/>
      <c r="G1369" s="135" t="str">
        <f t="shared" si="128"/>
        <v/>
      </c>
      <c r="H1369" s="125" t="str">
        <f t="shared" si="126"/>
        <v/>
      </c>
      <c r="I1369" s="96" t="str">
        <f t="shared" si="129"/>
        <v/>
      </c>
    </row>
    <row r="1370" spans="1:9" x14ac:dyDescent="0.25">
      <c r="A1370" s="16">
        <v>8</v>
      </c>
      <c r="B1370" s="64" t="str">
        <f t="shared" si="127"/>
        <v/>
      </c>
      <c r="C1370" s="22"/>
      <c r="D1370" s="22"/>
      <c r="E1370" s="22"/>
      <c r="F1370" s="35"/>
      <c r="G1370" s="135" t="str">
        <f t="shared" si="128"/>
        <v/>
      </c>
      <c r="H1370" s="125" t="str">
        <f t="shared" si="126"/>
        <v/>
      </c>
      <c r="I1370" s="96" t="str">
        <f t="shared" si="129"/>
        <v/>
      </c>
    </row>
    <row r="1371" spans="1:9" x14ac:dyDescent="0.25">
      <c r="A1371" s="16">
        <v>9</v>
      </c>
      <c r="B1371" s="64" t="str">
        <f t="shared" si="127"/>
        <v/>
      </c>
      <c r="C1371" s="22"/>
      <c r="D1371" s="22"/>
      <c r="E1371" s="22"/>
      <c r="F1371" s="35"/>
      <c r="G1371" s="135" t="str">
        <f t="shared" si="128"/>
        <v/>
      </c>
      <c r="H1371" s="125" t="str">
        <f t="shared" si="126"/>
        <v/>
      </c>
      <c r="I1371" s="96" t="str">
        <f t="shared" si="129"/>
        <v/>
      </c>
    </row>
    <row r="1372" spans="1:9" x14ac:dyDescent="0.25">
      <c r="A1372" s="16">
        <v>10</v>
      </c>
      <c r="B1372" s="64" t="str">
        <f t="shared" si="127"/>
        <v/>
      </c>
      <c r="C1372" s="22"/>
      <c r="D1372" s="22"/>
      <c r="E1372" s="22"/>
      <c r="F1372" s="35"/>
      <c r="G1372" s="135" t="str">
        <f t="shared" si="128"/>
        <v/>
      </c>
      <c r="H1372" s="125" t="str">
        <f t="shared" si="126"/>
        <v/>
      </c>
      <c r="I1372" s="96" t="str">
        <f t="shared" si="129"/>
        <v/>
      </c>
    </row>
    <row r="1373" spans="1:9" x14ac:dyDescent="0.25">
      <c r="A1373" s="16">
        <v>11</v>
      </c>
      <c r="B1373" s="64" t="str">
        <f t="shared" si="127"/>
        <v/>
      </c>
      <c r="C1373" s="22"/>
      <c r="D1373" s="22"/>
      <c r="E1373" s="22"/>
      <c r="F1373" s="35"/>
      <c r="G1373" s="135" t="str">
        <f>IF(B1373="","",SUM(C1373:F1373))</f>
        <v/>
      </c>
      <c r="H1373" s="125" t="str">
        <f t="shared" si="126"/>
        <v/>
      </c>
      <c r="I1373" s="96" t="str">
        <f>+IF(B1373="","",H1373*G1373)</f>
        <v/>
      </c>
    </row>
    <row r="1374" spans="1:9" x14ac:dyDescent="0.25">
      <c r="A1374" s="16">
        <v>12</v>
      </c>
      <c r="B1374" s="64" t="str">
        <f t="shared" si="127"/>
        <v/>
      </c>
      <c r="C1374" s="22"/>
      <c r="D1374" s="22"/>
      <c r="E1374" s="22"/>
      <c r="F1374" s="35"/>
      <c r="G1374" s="135" t="str">
        <f t="shared" ref="G1374:G1382" si="130">IF(B1374="","",SUM(C1374:F1374))</f>
        <v/>
      </c>
      <c r="H1374" s="125" t="str">
        <f t="shared" si="126"/>
        <v/>
      </c>
      <c r="I1374" s="96" t="str">
        <f t="shared" ref="I1374:I1382" si="131">+IF(B1374="","",H1374*G1374)</f>
        <v/>
      </c>
    </row>
    <row r="1375" spans="1:9" x14ac:dyDescent="0.25">
      <c r="A1375" s="16">
        <v>13</v>
      </c>
      <c r="B1375" s="64" t="str">
        <f t="shared" si="127"/>
        <v/>
      </c>
      <c r="C1375" s="22"/>
      <c r="D1375" s="22"/>
      <c r="E1375" s="22"/>
      <c r="F1375" s="35"/>
      <c r="G1375" s="135" t="str">
        <f t="shared" si="130"/>
        <v/>
      </c>
      <c r="H1375" s="125" t="str">
        <f t="shared" si="126"/>
        <v/>
      </c>
      <c r="I1375" s="96" t="str">
        <f t="shared" si="131"/>
        <v/>
      </c>
    </row>
    <row r="1376" spans="1:9" x14ac:dyDescent="0.25">
      <c r="A1376" s="16">
        <v>14</v>
      </c>
      <c r="B1376" s="64" t="str">
        <f t="shared" si="127"/>
        <v/>
      </c>
      <c r="C1376" s="22"/>
      <c r="D1376" s="22"/>
      <c r="E1376" s="22"/>
      <c r="F1376" s="35"/>
      <c r="G1376" s="135" t="str">
        <f t="shared" si="130"/>
        <v/>
      </c>
      <c r="H1376" s="125" t="str">
        <f t="shared" si="126"/>
        <v/>
      </c>
      <c r="I1376" s="96" t="str">
        <f t="shared" si="131"/>
        <v/>
      </c>
    </row>
    <row r="1377" spans="1:9" x14ac:dyDescent="0.25">
      <c r="A1377" s="16">
        <v>15</v>
      </c>
      <c r="B1377" s="64" t="str">
        <f t="shared" si="127"/>
        <v/>
      </c>
      <c r="C1377" s="22"/>
      <c r="D1377" s="22"/>
      <c r="E1377" s="22"/>
      <c r="F1377" s="35"/>
      <c r="G1377" s="135" t="str">
        <f t="shared" si="130"/>
        <v/>
      </c>
      <c r="H1377" s="125" t="str">
        <f t="shared" si="126"/>
        <v/>
      </c>
      <c r="I1377" s="96" t="str">
        <f t="shared" si="131"/>
        <v/>
      </c>
    </row>
    <row r="1378" spans="1:9" x14ac:dyDescent="0.25">
      <c r="A1378" s="16">
        <v>16</v>
      </c>
      <c r="B1378" s="64" t="str">
        <f t="shared" si="127"/>
        <v/>
      </c>
      <c r="C1378" s="22"/>
      <c r="D1378" s="22"/>
      <c r="E1378" s="22"/>
      <c r="F1378" s="35"/>
      <c r="G1378" s="135" t="str">
        <f t="shared" si="130"/>
        <v/>
      </c>
      <c r="H1378" s="125" t="str">
        <f t="shared" si="126"/>
        <v/>
      </c>
      <c r="I1378" s="96" t="str">
        <f t="shared" si="131"/>
        <v/>
      </c>
    </row>
    <row r="1379" spans="1:9" x14ac:dyDescent="0.25">
      <c r="A1379" s="16">
        <v>17</v>
      </c>
      <c r="B1379" s="64" t="str">
        <f t="shared" si="127"/>
        <v/>
      </c>
      <c r="C1379" s="22"/>
      <c r="D1379" s="22"/>
      <c r="E1379" s="22"/>
      <c r="F1379" s="35"/>
      <c r="G1379" s="135" t="str">
        <f t="shared" si="130"/>
        <v/>
      </c>
      <c r="H1379" s="125" t="str">
        <f t="shared" si="126"/>
        <v/>
      </c>
      <c r="I1379" s="96" t="str">
        <f t="shared" si="131"/>
        <v/>
      </c>
    </row>
    <row r="1380" spans="1:9" x14ac:dyDescent="0.25">
      <c r="A1380" s="16">
        <v>18</v>
      </c>
      <c r="B1380" s="64" t="str">
        <f t="shared" si="127"/>
        <v/>
      </c>
      <c r="C1380" s="22"/>
      <c r="D1380" s="22"/>
      <c r="E1380" s="22"/>
      <c r="F1380" s="35"/>
      <c r="G1380" s="135" t="str">
        <f t="shared" si="130"/>
        <v/>
      </c>
      <c r="H1380" s="125" t="str">
        <f t="shared" si="126"/>
        <v/>
      </c>
      <c r="I1380" s="96" t="str">
        <f t="shared" si="131"/>
        <v/>
      </c>
    </row>
    <row r="1381" spans="1:9" x14ac:dyDescent="0.25">
      <c r="A1381" s="16">
        <v>19</v>
      </c>
      <c r="B1381" s="64" t="str">
        <f t="shared" si="127"/>
        <v/>
      </c>
      <c r="C1381" s="22"/>
      <c r="D1381" s="22"/>
      <c r="E1381" s="22"/>
      <c r="F1381" s="35"/>
      <c r="G1381" s="135" t="str">
        <f t="shared" si="130"/>
        <v/>
      </c>
      <c r="H1381" s="125" t="str">
        <f t="shared" si="126"/>
        <v/>
      </c>
      <c r="I1381" s="96" t="str">
        <f t="shared" si="131"/>
        <v/>
      </c>
    </row>
    <row r="1382" spans="1:9" x14ac:dyDescent="0.25">
      <c r="A1382" s="16">
        <v>20</v>
      </c>
      <c r="B1382" s="64" t="str">
        <f t="shared" si="127"/>
        <v/>
      </c>
      <c r="C1382" s="22"/>
      <c r="D1382" s="22"/>
      <c r="E1382" s="22"/>
      <c r="F1382" s="35"/>
      <c r="G1382" s="135" t="str">
        <f t="shared" si="130"/>
        <v/>
      </c>
      <c r="H1382" s="125" t="str">
        <f t="shared" si="126"/>
        <v/>
      </c>
      <c r="I1382" s="96" t="str">
        <f t="shared" si="131"/>
        <v/>
      </c>
    </row>
    <row r="1383" spans="1:9" x14ac:dyDescent="0.25">
      <c r="A1383" s="16">
        <v>21</v>
      </c>
      <c r="B1383" s="64" t="str">
        <f t="shared" si="127"/>
        <v/>
      </c>
      <c r="C1383" s="22"/>
      <c r="D1383" s="22"/>
      <c r="E1383" s="22"/>
      <c r="F1383" s="35"/>
      <c r="G1383" s="135" t="str">
        <f>IF(B1383="","",SUM(C1383:F1383))</f>
        <v/>
      </c>
      <c r="H1383" s="125" t="str">
        <f t="shared" si="126"/>
        <v/>
      </c>
      <c r="I1383" s="96" t="str">
        <f>+IF(B1383="","",H1383*G1383)</f>
        <v/>
      </c>
    </row>
    <row r="1384" spans="1:9" x14ac:dyDescent="0.25">
      <c r="A1384" s="16">
        <v>22</v>
      </c>
      <c r="B1384" s="64" t="str">
        <f t="shared" si="127"/>
        <v/>
      </c>
      <c r="C1384" s="22"/>
      <c r="D1384" s="22"/>
      <c r="E1384" s="22"/>
      <c r="F1384" s="35"/>
      <c r="G1384" s="135" t="str">
        <f t="shared" ref="G1384:G1392" si="132">IF(B1384="","",SUM(C1384:F1384))</f>
        <v/>
      </c>
      <c r="H1384" s="125" t="str">
        <f t="shared" si="126"/>
        <v/>
      </c>
      <c r="I1384" s="96" t="str">
        <f t="shared" ref="I1384:I1392" si="133">+IF(B1384="","",H1384*G1384)</f>
        <v/>
      </c>
    </row>
    <row r="1385" spans="1:9" x14ac:dyDescent="0.25">
      <c r="A1385" s="16">
        <v>23</v>
      </c>
      <c r="B1385" s="64" t="str">
        <f t="shared" si="127"/>
        <v/>
      </c>
      <c r="C1385" s="22"/>
      <c r="D1385" s="22"/>
      <c r="E1385" s="22"/>
      <c r="F1385" s="35"/>
      <c r="G1385" s="135" t="str">
        <f t="shared" si="132"/>
        <v/>
      </c>
      <c r="H1385" s="125" t="str">
        <f t="shared" si="126"/>
        <v/>
      </c>
      <c r="I1385" s="96" t="str">
        <f t="shared" si="133"/>
        <v/>
      </c>
    </row>
    <row r="1386" spans="1:9" x14ac:dyDescent="0.25">
      <c r="A1386" s="16">
        <v>24</v>
      </c>
      <c r="B1386" s="64" t="str">
        <f t="shared" si="127"/>
        <v/>
      </c>
      <c r="C1386" s="22"/>
      <c r="D1386" s="22"/>
      <c r="E1386" s="22"/>
      <c r="F1386" s="35"/>
      <c r="G1386" s="135" t="str">
        <f t="shared" si="132"/>
        <v/>
      </c>
      <c r="H1386" s="125" t="str">
        <f t="shared" si="126"/>
        <v/>
      </c>
      <c r="I1386" s="96" t="str">
        <f t="shared" si="133"/>
        <v/>
      </c>
    </row>
    <row r="1387" spans="1:9" x14ac:dyDescent="0.25">
      <c r="A1387" s="16">
        <v>25</v>
      </c>
      <c r="B1387" s="64" t="str">
        <f t="shared" si="127"/>
        <v/>
      </c>
      <c r="C1387" s="22"/>
      <c r="D1387" s="22"/>
      <c r="E1387" s="22"/>
      <c r="F1387" s="35"/>
      <c r="G1387" s="135" t="str">
        <f t="shared" si="132"/>
        <v/>
      </c>
      <c r="H1387" s="125" t="str">
        <f t="shared" si="126"/>
        <v/>
      </c>
      <c r="I1387" s="96" t="str">
        <f t="shared" si="133"/>
        <v/>
      </c>
    </row>
    <row r="1388" spans="1:9" x14ac:dyDescent="0.25">
      <c r="A1388" s="16">
        <v>26</v>
      </c>
      <c r="B1388" s="64" t="str">
        <f t="shared" si="127"/>
        <v/>
      </c>
      <c r="C1388" s="22"/>
      <c r="D1388" s="22"/>
      <c r="E1388" s="22"/>
      <c r="F1388" s="35"/>
      <c r="G1388" s="135" t="str">
        <f t="shared" si="132"/>
        <v/>
      </c>
      <c r="H1388" s="125" t="str">
        <f t="shared" si="126"/>
        <v/>
      </c>
      <c r="I1388" s="96" t="str">
        <f t="shared" si="133"/>
        <v/>
      </c>
    </row>
    <row r="1389" spans="1:9" x14ac:dyDescent="0.25">
      <c r="A1389" s="16">
        <v>27</v>
      </c>
      <c r="B1389" s="64" t="str">
        <f t="shared" si="127"/>
        <v/>
      </c>
      <c r="C1389" s="22"/>
      <c r="D1389" s="22"/>
      <c r="E1389" s="22"/>
      <c r="F1389" s="35"/>
      <c r="G1389" s="135" t="str">
        <f t="shared" si="132"/>
        <v/>
      </c>
      <c r="H1389" s="125" t="str">
        <f t="shared" si="126"/>
        <v/>
      </c>
      <c r="I1389" s="96" t="str">
        <f t="shared" si="133"/>
        <v/>
      </c>
    </row>
    <row r="1390" spans="1:9" x14ac:dyDescent="0.25">
      <c r="A1390" s="16">
        <v>28</v>
      </c>
      <c r="B1390" s="64" t="str">
        <f t="shared" si="127"/>
        <v/>
      </c>
      <c r="C1390" s="22"/>
      <c r="D1390" s="22"/>
      <c r="E1390" s="22"/>
      <c r="F1390" s="35"/>
      <c r="G1390" s="135" t="str">
        <f t="shared" si="132"/>
        <v/>
      </c>
      <c r="H1390" s="125" t="str">
        <f t="shared" si="126"/>
        <v/>
      </c>
      <c r="I1390" s="96" t="str">
        <f t="shared" si="133"/>
        <v/>
      </c>
    </row>
    <row r="1391" spans="1:9" x14ac:dyDescent="0.25">
      <c r="A1391" s="16">
        <v>29</v>
      </c>
      <c r="B1391" s="64" t="str">
        <f t="shared" si="127"/>
        <v/>
      </c>
      <c r="C1391" s="22"/>
      <c r="D1391" s="22"/>
      <c r="E1391" s="22"/>
      <c r="F1391" s="35"/>
      <c r="G1391" s="135" t="str">
        <f t="shared" si="132"/>
        <v/>
      </c>
      <c r="H1391" s="125" t="str">
        <f t="shared" si="126"/>
        <v/>
      </c>
      <c r="I1391" s="96" t="str">
        <f t="shared" si="133"/>
        <v/>
      </c>
    </row>
    <row r="1392" spans="1:9" x14ac:dyDescent="0.25">
      <c r="A1392" s="16">
        <v>30</v>
      </c>
      <c r="B1392" s="64" t="str">
        <f t="shared" si="127"/>
        <v/>
      </c>
      <c r="C1392" s="22"/>
      <c r="D1392" s="22"/>
      <c r="E1392" s="22"/>
      <c r="F1392" s="35"/>
      <c r="G1392" s="135" t="str">
        <f t="shared" si="132"/>
        <v/>
      </c>
      <c r="H1392" s="125" t="str">
        <f t="shared" si="126"/>
        <v/>
      </c>
      <c r="I1392" s="96" t="str">
        <f t="shared" si="133"/>
        <v/>
      </c>
    </row>
    <row r="1393" spans="1:9" x14ac:dyDescent="0.25">
      <c r="A1393" s="16">
        <v>31</v>
      </c>
      <c r="B1393" s="64" t="str">
        <f t="shared" si="127"/>
        <v/>
      </c>
      <c r="C1393" s="22"/>
      <c r="D1393" s="22"/>
      <c r="E1393" s="22"/>
      <c r="F1393" s="35"/>
      <c r="G1393" s="135" t="str">
        <f>IF(B1393="","",SUM(C1393:F1393))</f>
        <v/>
      </c>
      <c r="H1393" s="125" t="str">
        <f t="shared" si="126"/>
        <v/>
      </c>
      <c r="I1393" s="96" t="str">
        <f>+IF(B1393="","",H1393*G1393)</f>
        <v/>
      </c>
    </row>
    <row r="1394" spans="1:9" x14ac:dyDescent="0.25">
      <c r="A1394" s="16">
        <v>32</v>
      </c>
      <c r="B1394" s="64" t="str">
        <f t="shared" si="127"/>
        <v/>
      </c>
      <c r="C1394" s="22"/>
      <c r="D1394" s="22"/>
      <c r="E1394" s="22"/>
      <c r="F1394" s="35"/>
      <c r="G1394" s="135" t="str">
        <f t="shared" ref="G1394:G1402" si="134">IF(B1394="","",SUM(C1394:F1394))</f>
        <v/>
      </c>
      <c r="H1394" s="125" t="str">
        <f t="shared" si="126"/>
        <v/>
      </c>
      <c r="I1394" s="96" t="str">
        <f t="shared" ref="I1394:I1402" si="135">+IF(B1394="","",H1394*G1394)</f>
        <v/>
      </c>
    </row>
    <row r="1395" spans="1:9" x14ac:dyDescent="0.25">
      <c r="A1395" s="16">
        <v>33</v>
      </c>
      <c r="B1395" s="64" t="str">
        <f t="shared" si="127"/>
        <v/>
      </c>
      <c r="C1395" s="22"/>
      <c r="D1395" s="22"/>
      <c r="E1395" s="22"/>
      <c r="F1395" s="35"/>
      <c r="G1395" s="135" t="str">
        <f t="shared" si="134"/>
        <v/>
      </c>
      <c r="H1395" s="125" t="str">
        <f t="shared" ref="H1395:H1426" si="136">+G1219</f>
        <v/>
      </c>
      <c r="I1395" s="96" t="str">
        <f t="shared" si="135"/>
        <v/>
      </c>
    </row>
    <row r="1396" spans="1:9" x14ac:dyDescent="0.25">
      <c r="A1396" s="16">
        <v>34</v>
      </c>
      <c r="B1396" s="64" t="str">
        <f t="shared" si="127"/>
        <v/>
      </c>
      <c r="C1396" s="22"/>
      <c r="D1396" s="22"/>
      <c r="E1396" s="22"/>
      <c r="F1396" s="35"/>
      <c r="G1396" s="135" t="str">
        <f t="shared" si="134"/>
        <v/>
      </c>
      <c r="H1396" s="125" t="str">
        <f t="shared" si="136"/>
        <v/>
      </c>
      <c r="I1396" s="96" t="str">
        <f t="shared" si="135"/>
        <v/>
      </c>
    </row>
    <row r="1397" spans="1:9" x14ac:dyDescent="0.25">
      <c r="A1397" s="16">
        <v>35</v>
      </c>
      <c r="B1397" s="64" t="str">
        <f t="shared" si="127"/>
        <v/>
      </c>
      <c r="C1397" s="22"/>
      <c r="D1397" s="22"/>
      <c r="E1397" s="22"/>
      <c r="F1397" s="35"/>
      <c r="G1397" s="135" t="str">
        <f t="shared" si="134"/>
        <v/>
      </c>
      <c r="H1397" s="125" t="str">
        <f t="shared" si="136"/>
        <v/>
      </c>
      <c r="I1397" s="96" t="str">
        <f t="shared" si="135"/>
        <v/>
      </c>
    </row>
    <row r="1398" spans="1:9" x14ac:dyDescent="0.25">
      <c r="A1398" s="16">
        <v>36</v>
      </c>
      <c r="B1398" s="64" t="str">
        <f t="shared" si="127"/>
        <v/>
      </c>
      <c r="C1398" s="22"/>
      <c r="D1398" s="22"/>
      <c r="E1398" s="22"/>
      <c r="F1398" s="35"/>
      <c r="G1398" s="135" t="str">
        <f t="shared" si="134"/>
        <v/>
      </c>
      <c r="H1398" s="125" t="str">
        <f t="shared" si="136"/>
        <v/>
      </c>
      <c r="I1398" s="96" t="str">
        <f t="shared" si="135"/>
        <v/>
      </c>
    </row>
    <row r="1399" spans="1:9" x14ac:dyDescent="0.25">
      <c r="A1399" s="16">
        <v>37</v>
      </c>
      <c r="B1399" s="64" t="str">
        <f t="shared" si="127"/>
        <v/>
      </c>
      <c r="C1399" s="22"/>
      <c r="D1399" s="22"/>
      <c r="E1399" s="22"/>
      <c r="F1399" s="35"/>
      <c r="G1399" s="135" t="str">
        <f t="shared" si="134"/>
        <v/>
      </c>
      <c r="H1399" s="125" t="str">
        <f t="shared" si="136"/>
        <v/>
      </c>
      <c r="I1399" s="96" t="str">
        <f t="shared" si="135"/>
        <v/>
      </c>
    </row>
    <row r="1400" spans="1:9" x14ac:dyDescent="0.25">
      <c r="A1400" s="16">
        <v>38</v>
      </c>
      <c r="B1400" s="64" t="str">
        <f t="shared" si="127"/>
        <v/>
      </c>
      <c r="C1400" s="22"/>
      <c r="D1400" s="22"/>
      <c r="E1400" s="22"/>
      <c r="F1400" s="35"/>
      <c r="G1400" s="135" t="str">
        <f t="shared" si="134"/>
        <v/>
      </c>
      <c r="H1400" s="125" t="str">
        <f t="shared" si="136"/>
        <v/>
      </c>
      <c r="I1400" s="96" t="str">
        <f t="shared" si="135"/>
        <v/>
      </c>
    </row>
    <row r="1401" spans="1:9" x14ac:dyDescent="0.25">
      <c r="A1401" s="16">
        <v>39</v>
      </c>
      <c r="B1401" s="64" t="str">
        <f t="shared" si="127"/>
        <v/>
      </c>
      <c r="C1401" s="22"/>
      <c r="D1401" s="22"/>
      <c r="E1401" s="22"/>
      <c r="F1401" s="35"/>
      <c r="G1401" s="135" t="str">
        <f t="shared" si="134"/>
        <v/>
      </c>
      <c r="H1401" s="125" t="str">
        <f t="shared" si="136"/>
        <v/>
      </c>
      <c r="I1401" s="96" t="str">
        <f t="shared" si="135"/>
        <v/>
      </c>
    </row>
    <row r="1402" spans="1:9" x14ac:dyDescent="0.25">
      <c r="A1402" s="16">
        <v>40</v>
      </c>
      <c r="B1402" s="64" t="str">
        <f t="shared" si="127"/>
        <v/>
      </c>
      <c r="C1402" s="22"/>
      <c r="D1402" s="22"/>
      <c r="E1402" s="22"/>
      <c r="F1402" s="35"/>
      <c r="G1402" s="135" t="str">
        <f t="shared" si="134"/>
        <v/>
      </c>
      <c r="H1402" s="125" t="str">
        <f t="shared" si="136"/>
        <v/>
      </c>
      <c r="I1402" s="96" t="str">
        <f t="shared" si="135"/>
        <v/>
      </c>
    </row>
    <row r="1403" spans="1:9" x14ac:dyDescent="0.25">
      <c r="A1403" s="16">
        <v>41</v>
      </c>
      <c r="B1403" s="64" t="str">
        <f t="shared" si="127"/>
        <v/>
      </c>
      <c r="C1403" s="22"/>
      <c r="D1403" s="22"/>
      <c r="E1403" s="22"/>
      <c r="F1403" s="35"/>
      <c r="G1403" s="135" t="str">
        <f>IF(B1403="","",SUM(C1403:F1403))</f>
        <v/>
      </c>
      <c r="H1403" s="125" t="str">
        <f t="shared" si="136"/>
        <v/>
      </c>
      <c r="I1403" s="96" t="str">
        <f>+IF(B1403="","",H1403*G1403)</f>
        <v/>
      </c>
    </row>
    <row r="1404" spans="1:9" x14ac:dyDescent="0.25">
      <c r="A1404" s="16">
        <v>42</v>
      </c>
      <c r="B1404" s="64" t="str">
        <f t="shared" si="127"/>
        <v/>
      </c>
      <c r="C1404" s="22"/>
      <c r="D1404" s="22"/>
      <c r="E1404" s="22"/>
      <c r="F1404" s="35"/>
      <c r="G1404" s="135" t="str">
        <f t="shared" ref="G1404:G1412" si="137">IF(B1404="","",SUM(C1404:F1404))</f>
        <v/>
      </c>
      <c r="H1404" s="125" t="str">
        <f t="shared" si="136"/>
        <v/>
      </c>
      <c r="I1404" s="96" t="str">
        <f t="shared" ref="I1404:I1412" si="138">+IF(B1404="","",H1404*G1404)</f>
        <v/>
      </c>
    </row>
    <row r="1405" spans="1:9" x14ac:dyDescent="0.25">
      <c r="A1405" s="16">
        <v>43</v>
      </c>
      <c r="B1405" s="64" t="str">
        <f t="shared" si="127"/>
        <v/>
      </c>
      <c r="C1405" s="22"/>
      <c r="D1405" s="22"/>
      <c r="E1405" s="22"/>
      <c r="F1405" s="35"/>
      <c r="G1405" s="135" t="str">
        <f t="shared" si="137"/>
        <v/>
      </c>
      <c r="H1405" s="125" t="str">
        <f t="shared" si="136"/>
        <v/>
      </c>
      <c r="I1405" s="96" t="str">
        <f t="shared" si="138"/>
        <v/>
      </c>
    </row>
    <row r="1406" spans="1:9" x14ac:dyDescent="0.25">
      <c r="A1406" s="16">
        <v>44</v>
      </c>
      <c r="B1406" s="64" t="str">
        <f t="shared" si="127"/>
        <v/>
      </c>
      <c r="C1406" s="22"/>
      <c r="D1406" s="22"/>
      <c r="E1406" s="22"/>
      <c r="F1406" s="35"/>
      <c r="G1406" s="135" t="str">
        <f t="shared" si="137"/>
        <v/>
      </c>
      <c r="H1406" s="125" t="str">
        <f t="shared" si="136"/>
        <v/>
      </c>
      <c r="I1406" s="96" t="str">
        <f t="shared" si="138"/>
        <v/>
      </c>
    </row>
    <row r="1407" spans="1:9" x14ac:dyDescent="0.25">
      <c r="A1407" s="16">
        <v>45</v>
      </c>
      <c r="B1407" s="64" t="str">
        <f t="shared" si="127"/>
        <v/>
      </c>
      <c r="C1407" s="22"/>
      <c r="D1407" s="22"/>
      <c r="E1407" s="22"/>
      <c r="F1407" s="35"/>
      <c r="G1407" s="135" t="str">
        <f t="shared" si="137"/>
        <v/>
      </c>
      <c r="H1407" s="125" t="str">
        <f t="shared" si="136"/>
        <v/>
      </c>
      <c r="I1407" s="96" t="str">
        <f t="shared" si="138"/>
        <v/>
      </c>
    </row>
    <row r="1408" spans="1:9" x14ac:dyDescent="0.25">
      <c r="A1408" s="16">
        <v>46</v>
      </c>
      <c r="B1408" s="64" t="str">
        <f t="shared" si="127"/>
        <v/>
      </c>
      <c r="C1408" s="22"/>
      <c r="D1408" s="22"/>
      <c r="E1408" s="22"/>
      <c r="F1408" s="35"/>
      <c r="G1408" s="135" t="str">
        <f t="shared" si="137"/>
        <v/>
      </c>
      <c r="H1408" s="125" t="str">
        <f t="shared" si="136"/>
        <v/>
      </c>
      <c r="I1408" s="96" t="str">
        <f t="shared" si="138"/>
        <v/>
      </c>
    </row>
    <row r="1409" spans="1:9" x14ac:dyDescent="0.25">
      <c r="A1409" s="16">
        <v>47</v>
      </c>
      <c r="B1409" s="64" t="str">
        <f t="shared" si="127"/>
        <v/>
      </c>
      <c r="C1409" s="22"/>
      <c r="D1409" s="22"/>
      <c r="E1409" s="22"/>
      <c r="F1409" s="35"/>
      <c r="G1409" s="135" t="str">
        <f t="shared" si="137"/>
        <v/>
      </c>
      <c r="H1409" s="125" t="str">
        <f t="shared" si="136"/>
        <v/>
      </c>
      <c r="I1409" s="96" t="str">
        <f t="shared" si="138"/>
        <v/>
      </c>
    </row>
    <row r="1410" spans="1:9" x14ac:dyDescent="0.25">
      <c r="A1410" s="16">
        <v>48</v>
      </c>
      <c r="B1410" s="64" t="str">
        <f t="shared" si="127"/>
        <v/>
      </c>
      <c r="C1410" s="22"/>
      <c r="D1410" s="22"/>
      <c r="E1410" s="22"/>
      <c r="F1410" s="35"/>
      <c r="G1410" s="135" t="str">
        <f t="shared" si="137"/>
        <v/>
      </c>
      <c r="H1410" s="125" t="str">
        <f t="shared" si="136"/>
        <v/>
      </c>
      <c r="I1410" s="96" t="str">
        <f t="shared" si="138"/>
        <v/>
      </c>
    </row>
    <row r="1411" spans="1:9" x14ac:dyDescent="0.25">
      <c r="A1411" s="16">
        <v>49</v>
      </c>
      <c r="B1411" s="64" t="str">
        <f t="shared" si="127"/>
        <v/>
      </c>
      <c r="C1411" s="22"/>
      <c r="D1411" s="22"/>
      <c r="E1411" s="22"/>
      <c r="F1411" s="35"/>
      <c r="G1411" s="135" t="str">
        <f t="shared" si="137"/>
        <v/>
      </c>
      <c r="H1411" s="125" t="str">
        <f t="shared" si="136"/>
        <v/>
      </c>
      <c r="I1411" s="96" t="str">
        <f t="shared" si="138"/>
        <v/>
      </c>
    </row>
    <row r="1412" spans="1:9" x14ac:dyDescent="0.25">
      <c r="A1412" s="16">
        <v>50</v>
      </c>
      <c r="B1412" s="64" t="str">
        <f t="shared" si="127"/>
        <v/>
      </c>
      <c r="C1412" s="22"/>
      <c r="D1412" s="22"/>
      <c r="E1412" s="22"/>
      <c r="F1412" s="35"/>
      <c r="G1412" s="135" t="str">
        <f t="shared" si="137"/>
        <v/>
      </c>
      <c r="H1412" s="125" t="str">
        <f t="shared" si="136"/>
        <v/>
      </c>
      <c r="I1412" s="96" t="str">
        <f t="shared" si="138"/>
        <v/>
      </c>
    </row>
    <row r="1413" spans="1:9" x14ac:dyDescent="0.25">
      <c r="A1413" s="16">
        <v>51</v>
      </c>
      <c r="B1413" s="64" t="str">
        <f t="shared" si="127"/>
        <v/>
      </c>
      <c r="C1413" s="22"/>
      <c r="D1413" s="22"/>
      <c r="E1413" s="22"/>
      <c r="F1413" s="35"/>
      <c r="G1413" s="135" t="str">
        <f>IF(B1413="","",SUM(C1413:F1413))</f>
        <v/>
      </c>
      <c r="H1413" s="125" t="str">
        <f t="shared" si="136"/>
        <v/>
      </c>
      <c r="I1413" s="96" t="str">
        <f>+IF(B1413="","",H1413*G1413)</f>
        <v/>
      </c>
    </row>
    <row r="1414" spans="1:9" x14ac:dyDescent="0.25">
      <c r="A1414" s="16">
        <v>52</v>
      </c>
      <c r="B1414" s="64" t="str">
        <f t="shared" si="127"/>
        <v/>
      </c>
      <c r="C1414" s="22"/>
      <c r="D1414" s="22"/>
      <c r="E1414" s="22"/>
      <c r="F1414" s="35"/>
      <c r="G1414" s="135" t="str">
        <f t="shared" ref="G1414:G1422" si="139">IF(B1414="","",SUM(C1414:F1414))</f>
        <v/>
      </c>
      <c r="H1414" s="125" t="str">
        <f t="shared" si="136"/>
        <v/>
      </c>
      <c r="I1414" s="96" t="str">
        <f t="shared" ref="I1414:I1422" si="140">+IF(B1414="","",H1414*G1414)</f>
        <v/>
      </c>
    </row>
    <row r="1415" spans="1:9" x14ac:dyDescent="0.25">
      <c r="A1415" s="16">
        <v>53</v>
      </c>
      <c r="B1415" s="64" t="str">
        <f t="shared" si="127"/>
        <v/>
      </c>
      <c r="C1415" s="22"/>
      <c r="D1415" s="22"/>
      <c r="E1415" s="22"/>
      <c r="F1415" s="35"/>
      <c r="G1415" s="135" t="str">
        <f t="shared" si="139"/>
        <v/>
      </c>
      <c r="H1415" s="125" t="str">
        <f t="shared" si="136"/>
        <v/>
      </c>
      <c r="I1415" s="96" t="str">
        <f t="shared" si="140"/>
        <v/>
      </c>
    </row>
    <row r="1416" spans="1:9" x14ac:dyDescent="0.25">
      <c r="A1416" s="16">
        <v>54</v>
      </c>
      <c r="B1416" s="64" t="str">
        <f t="shared" si="127"/>
        <v/>
      </c>
      <c r="C1416" s="22"/>
      <c r="D1416" s="22"/>
      <c r="E1416" s="22"/>
      <c r="F1416" s="35"/>
      <c r="G1416" s="135" t="str">
        <f t="shared" si="139"/>
        <v/>
      </c>
      <c r="H1416" s="125" t="str">
        <f t="shared" si="136"/>
        <v/>
      </c>
      <c r="I1416" s="96" t="str">
        <f t="shared" si="140"/>
        <v/>
      </c>
    </row>
    <row r="1417" spans="1:9" x14ac:dyDescent="0.25">
      <c r="A1417" s="16">
        <v>55</v>
      </c>
      <c r="B1417" s="64" t="str">
        <f t="shared" si="127"/>
        <v/>
      </c>
      <c r="C1417" s="22"/>
      <c r="D1417" s="22"/>
      <c r="E1417" s="22"/>
      <c r="F1417" s="35"/>
      <c r="G1417" s="135" t="str">
        <f t="shared" si="139"/>
        <v/>
      </c>
      <c r="H1417" s="125" t="str">
        <f t="shared" si="136"/>
        <v/>
      </c>
      <c r="I1417" s="96" t="str">
        <f t="shared" si="140"/>
        <v/>
      </c>
    </row>
    <row r="1418" spans="1:9" x14ac:dyDescent="0.25">
      <c r="A1418" s="16">
        <v>56</v>
      </c>
      <c r="B1418" s="64" t="str">
        <f t="shared" si="127"/>
        <v/>
      </c>
      <c r="C1418" s="22"/>
      <c r="D1418" s="22"/>
      <c r="E1418" s="22"/>
      <c r="F1418" s="35"/>
      <c r="G1418" s="135" t="str">
        <f t="shared" si="139"/>
        <v/>
      </c>
      <c r="H1418" s="125" t="str">
        <f t="shared" si="136"/>
        <v/>
      </c>
      <c r="I1418" s="96" t="str">
        <f t="shared" si="140"/>
        <v/>
      </c>
    </row>
    <row r="1419" spans="1:9" x14ac:dyDescent="0.25">
      <c r="A1419" s="16">
        <v>57</v>
      </c>
      <c r="B1419" s="64" t="str">
        <f t="shared" si="127"/>
        <v/>
      </c>
      <c r="C1419" s="22"/>
      <c r="D1419" s="22"/>
      <c r="E1419" s="22"/>
      <c r="F1419" s="35"/>
      <c r="G1419" s="135" t="str">
        <f t="shared" si="139"/>
        <v/>
      </c>
      <c r="H1419" s="125" t="str">
        <f t="shared" si="136"/>
        <v/>
      </c>
      <c r="I1419" s="96" t="str">
        <f t="shared" si="140"/>
        <v/>
      </c>
    </row>
    <row r="1420" spans="1:9" x14ac:dyDescent="0.25">
      <c r="A1420" s="16">
        <v>58</v>
      </c>
      <c r="B1420" s="64" t="str">
        <f t="shared" si="127"/>
        <v/>
      </c>
      <c r="C1420" s="22"/>
      <c r="D1420" s="22"/>
      <c r="E1420" s="22"/>
      <c r="F1420" s="35"/>
      <c r="G1420" s="135" t="str">
        <f t="shared" si="139"/>
        <v/>
      </c>
      <c r="H1420" s="125" t="str">
        <f t="shared" si="136"/>
        <v/>
      </c>
      <c r="I1420" s="96" t="str">
        <f t="shared" si="140"/>
        <v/>
      </c>
    </row>
    <row r="1421" spans="1:9" x14ac:dyDescent="0.25">
      <c r="A1421" s="16">
        <v>59</v>
      </c>
      <c r="B1421" s="64" t="str">
        <f t="shared" si="127"/>
        <v/>
      </c>
      <c r="C1421" s="22"/>
      <c r="D1421" s="22"/>
      <c r="E1421" s="22"/>
      <c r="F1421" s="35"/>
      <c r="G1421" s="135" t="str">
        <f t="shared" si="139"/>
        <v/>
      </c>
      <c r="H1421" s="125" t="str">
        <f t="shared" si="136"/>
        <v/>
      </c>
      <c r="I1421" s="96" t="str">
        <f t="shared" si="140"/>
        <v/>
      </c>
    </row>
    <row r="1422" spans="1:9" x14ac:dyDescent="0.25">
      <c r="A1422" s="16">
        <v>60</v>
      </c>
      <c r="B1422" s="64" t="str">
        <f t="shared" si="127"/>
        <v/>
      </c>
      <c r="C1422" s="22"/>
      <c r="D1422" s="22"/>
      <c r="E1422" s="22"/>
      <c r="F1422" s="35"/>
      <c r="G1422" s="135" t="str">
        <f t="shared" si="139"/>
        <v/>
      </c>
      <c r="H1422" s="125" t="str">
        <f t="shared" si="136"/>
        <v/>
      </c>
      <c r="I1422" s="96" t="str">
        <f t="shared" si="140"/>
        <v/>
      </c>
    </row>
    <row r="1423" spans="1:9" x14ac:dyDescent="0.25">
      <c r="A1423" s="16">
        <v>61</v>
      </c>
      <c r="B1423" s="64" t="str">
        <f t="shared" si="127"/>
        <v/>
      </c>
      <c r="C1423" s="22"/>
      <c r="D1423" s="22"/>
      <c r="E1423" s="22"/>
      <c r="F1423" s="35"/>
      <c r="G1423" s="135" t="str">
        <f>IF(B1423="","",SUM(C1423:F1423))</f>
        <v/>
      </c>
      <c r="H1423" s="125" t="str">
        <f t="shared" si="136"/>
        <v/>
      </c>
      <c r="I1423" s="96" t="str">
        <f>+IF(B1423="","",H1423*G1423)</f>
        <v/>
      </c>
    </row>
    <row r="1424" spans="1:9" x14ac:dyDescent="0.25">
      <c r="A1424" s="16">
        <v>62</v>
      </c>
      <c r="B1424" s="64" t="str">
        <f t="shared" si="127"/>
        <v/>
      </c>
      <c r="C1424" s="22"/>
      <c r="D1424" s="22"/>
      <c r="E1424" s="22"/>
      <c r="F1424" s="35"/>
      <c r="G1424" s="135" t="str">
        <f t="shared" ref="G1424:G1432" si="141">IF(B1424="","",SUM(C1424:F1424))</f>
        <v/>
      </c>
      <c r="H1424" s="125" t="str">
        <f t="shared" si="136"/>
        <v/>
      </c>
      <c r="I1424" s="96" t="str">
        <f t="shared" ref="I1424:I1432" si="142">+IF(B1424="","",H1424*G1424)</f>
        <v/>
      </c>
    </row>
    <row r="1425" spans="1:9" x14ac:dyDescent="0.25">
      <c r="A1425" s="16">
        <v>63</v>
      </c>
      <c r="B1425" s="64" t="str">
        <f t="shared" si="127"/>
        <v/>
      </c>
      <c r="C1425" s="22"/>
      <c r="D1425" s="22"/>
      <c r="E1425" s="22"/>
      <c r="F1425" s="35"/>
      <c r="G1425" s="135" t="str">
        <f t="shared" si="141"/>
        <v/>
      </c>
      <c r="H1425" s="125" t="str">
        <f t="shared" si="136"/>
        <v/>
      </c>
      <c r="I1425" s="96" t="str">
        <f t="shared" si="142"/>
        <v/>
      </c>
    </row>
    <row r="1426" spans="1:9" x14ac:dyDescent="0.25">
      <c r="A1426" s="16">
        <v>64</v>
      </c>
      <c r="B1426" s="64" t="str">
        <f t="shared" si="127"/>
        <v/>
      </c>
      <c r="C1426" s="22"/>
      <c r="D1426" s="22"/>
      <c r="E1426" s="22"/>
      <c r="F1426" s="35"/>
      <c r="G1426" s="135" t="str">
        <f t="shared" si="141"/>
        <v/>
      </c>
      <c r="H1426" s="125" t="str">
        <f t="shared" si="136"/>
        <v/>
      </c>
      <c r="I1426" s="96" t="str">
        <f t="shared" si="142"/>
        <v/>
      </c>
    </row>
    <row r="1427" spans="1:9" x14ac:dyDescent="0.25">
      <c r="A1427" s="16">
        <v>65</v>
      </c>
      <c r="B1427" s="64" t="str">
        <f t="shared" si="127"/>
        <v/>
      </c>
      <c r="C1427" s="22"/>
      <c r="D1427" s="22"/>
      <c r="E1427" s="22"/>
      <c r="F1427" s="35"/>
      <c r="G1427" s="135" t="str">
        <f t="shared" si="141"/>
        <v/>
      </c>
      <c r="H1427" s="125" t="str">
        <f t="shared" ref="H1427:H1442" si="143">+G1251</f>
        <v/>
      </c>
      <c r="I1427" s="96" t="str">
        <f t="shared" si="142"/>
        <v/>
      </c>
    </row>
    <row r="1428" spans="1:9" x14ac:dyDescent="0.25">
      <c r="A1428" s="16">
        <v>66</v>
      </c>
      <c r="B1428" s="64" t="str">
        <f t="shared" ref="B1428:B1442" si="144">+B1340</f>
        <v/>
      </c>
      <c r="C1428" s="22"/>
      <c r="D1428" s="22"/>
      <c r="E1428" s="22"/>
      <c r="F1428" s="35"/>
      <c r="G1428" s="135" t="str">
        <f t="shared" si="141"/>
        <v/>
      </c>
      <c r="H1428" s="125" t="str">
        <f t="shared" si="143"/>
        <v/>
      </c>
      <c r="I1428" s="96" t="str">
        <f t="shared" si="142"/>
        <v/>
      </c>
    </row>
    <row r="1429" spans="1:9" x14ac:dyDescent="0.25">
      <c r="A1429" s="16">
        <v>67</v>
      </c>
      <c r="B1429" s="64" t="str">
        <f t="shared" si="144"/>
        <v/>
      </c>
      <c r="C1429" s="22"/>
      <c r="D1429" s="22"/>
      <c r="E1429" s="22"/>
      <c r="F1429" s="35"/>
      <c r="G1429" s="135" t="str">
        <f t="shared" si="141"/>
        <v/>
      </c>
      <c r="H1429" s="125" t="str">
        <f t="shared" si="143"/>
        <v/>
      </c>
      <c r="I1429" s="96" t="str">
        <f t="shared" si="142"/>
        <v/>
      </c>
    </row>
    <row r="1430" spans="1:9" x14ac:dyDescent="0.25">
      <c r="A1430" s="16">
        <v>68</v>
      </c>
      <c r="B1430" s="64" t="str">
        <f t="shared" si="144"/>
        <v/>
      </c>
      <c r="C1430" s="22"/>
      <c r="D1430" s="22"/>
      <c r="E1430" s="22"/>
      <c r="F1430" s="35"/>
      <c r="G1430" s="135" t="str">
        <f t="shared" si="141"/>
        <v/>
      </c>
      <c r="H1430" s="125" t="str">
        <f t="shared" si="143"/>
        <v/>
      </c>
      <c r="I1430" s="96" t="str">
        <f t="shared" si="142"/>
        <v/>
      </c>
    </row>
    <row r="1431" spans="1:9" x14ac:dyDescent="0.25">
      <c r="A1431" s="16">
        <v>69</v>
      </c>
      <c r="B1431" s="64" t="str">
        <f t="shared" si="144"/>
        <v/>
      </c>
      <c r="C1431" s="22"/>
      <c r="D1431" s="22"/>
      <c r="E1431" s="22"/>
      <c r="F1431" s="35"/>
      <c r="G1431" s="135" t="str">
        <f t="shared" si="141"/>
        <v/>
      </c>
      <c r="H1431" s="125" t="str">
        <f t="shared" si="143"/>
        <v/>
      </c>
      <c r="I1431" s="96" t="str">
        <f t="shared" si="142"/>
        <v/>
      </c>
    </row>
    <row r="1432" spans="1:9" x14ac:dyDescent="0.25">
      <c r="A1432" s="16">
        <v>70</v>
      </c>
      <c r="B1432" s="64" t="str">
        <f t="shared" si="144"/>
        <v/>
      </c>
      <c r="C1432" s="22"/>
      <c r="D1432" s="22"/>
      <c r="E1432" s="22"/>
      <c r="F1432" s="35"/>
      <c r="G1432" s="135" t="str">
        <f t="shared" si="141"/>
        <v/>
      </c>
      <c r="H1432" s="125" t="str">
        <f t="shared" si="143"/>
        <v/>
      </c>
      <c r="I1432" s="96" t="str">
        <f t="shared" si="142"/>
        <v/>
      </c>
    </row>
    <row r="1433" spans="1:9" x14ac:dyDescent="0.25">
      <c r="A1433" s="16">
        <v>71</v>
      </c>
      <c r="B1433" s="64" t="str">
        <f t="shared" si="144"/>
        <v/>
      </c>
      <c r="C1433" s="22"/>
      <c r="D1433" s="22"/>
      <c r="E1433" s="22"/>
      <c r="F1433" s="35"/>
      <c r="G1433" s="135" t="str">
        <f>IF(B1433="","",SUM(C1433:F1433))</f>
        <v/>
      </c>
      <c r="H1433" s="125" t="str">
        <f t="shared" si="143"/>
        <v/>
      </c>
      <c r="I1433" s="96" t="str">
        <f>+IF(B1433="","",H1433*G1433)</f>
        <v/>
      </c>
    </row>
    <row r="1434" spans="1:9" x14ac:dyDescent="0.25">
      <c r="A1434" s="16">
        <v>72</v>
      </c>
      <c r="B1434" s="64" t="str">
        <f t="shared" si="144"/>
        <v/>
      </c>
      <c r="C1434" s="22"/>
      <c r="D1434" s="22"/>
      <c r="E1434" s="22"/>
      <c r="F1434" s="35"/>
      <c r="G1434" s="135" t="str">
        <f t="shared" ref="G1434:G1442" si="145">IF(B1434="","",SUM(C1434:F1434))</f>
        <v/>
      </c>
      <c r="H1434" s="125" t="str">
        <f t="shared" si="143"/>
        <v/>
      </c>
      <c r="I1434" s="96" t="str">
        <f t="shared" ref="I1434:I1442" si="146">+IF(B1434="","",H1434*G1434)</f>
        <v/>
      </c>
    </row>
    <row r="1435" spans="1:9" x14ac:dyDescent="0.25">
      <c r="A1435" s="16">
        <v>73</v>
      </c>
      <c r="B1435" s="64" t="str">
        <f t="shared" si="144"/>
        <v/>
      </c>
      <c r="C1435" s="22"/>
      <c r="D1435" s="22"/>
      <c r="E1435" s="22"/>
      <c r="F1435" s="35"/>
      <c r="G1435" s="135" t="str">
        <f t="shared" si="145"/>
        <v/>
      </c>
      <c r="H1435" s="125" t="str">
        <f t="shared" si="143"/>
        <v/>
      </c>
      <c r="I1435" s="96" t="str">
        <f t="shared" si="146"/>
        <v/>
      </c>
    </row>
    <row r="1436" spans="1:9" x14ac:dyDescent="0.25">
      <c r="A1436" s="16">
        <v>74</v>
      </c>
      <c r="B1436" s="64" t="str">
        <f t="shared" si="144"/>
        <v/>
      </c>
      <c r="C1436" s="22"/>
      <c r="D1436" s="22"/>
      <c r="E1436" s="22"/>
      <c r="F1436" s="35"/>
      <c r="G1436" s="135" t="str">
        <f t="shared" si="145"/>
        <v/>
      </c>
      <c r="H1436" s="125" t="str">
        <f t="shared" si="143"/>
        <v/>
      </c>
      <c r="I1436" s="96" t="str">
        <f t="shared" si="146"/>
        <v/>
      </c>
    </row>
    <row r="1437" spans="1:9" x14ac:dyDescent="0.25">
      <c r="A1437" s="16">
        <v>75</v>
      </c>
      <c r="B1437" s="64" t="str">
        <f t="shared" si="144"/>
        <v/>
      </c>
      <c r="C1437" s="22"/>
      <c r="D1437" s="22"/>
      <c r="E1437" s="22"/>
      <c r="F1437" s="35"/>
      <c r="G1437" s="135" t="str">
        <f t="shared" si="145"/>
        <v/>
      </c>
      <c r="H1437" s="125" t="str">
        <f t="shared" si="143"/>
        <v/>
      </c>
      <c r="I1437" s="96" t="str">
        <f t="shared" si="146"/>
        <v/>
      </c>
    </row>
    <row r="1438" spans="1:9" x14ac:dyDescent="0.25">
      <c r="A1438" s="16">
        <v>76</v>
      </c>
      <c r="B1438" s="64" t="str">
        <f t="shared" si="144"/>
        <v/>
      </c>
      <c r="C1438" s="22"/>
      <c r="D1438" s="22"/>
      <c r="E1438" s="22"/>
      <c r="F1438" s="35"/>
      <c r="G1438" s="135" t="str">
        <f t="shared" si="145"/>
        <v/>
      </c>
      <c r="H1438" s="125" t="str">
        <f t="shared" si="143"/>
        <v/>
      </c>
      <c r="I1438" s="96" t="str">
        <f t="shared" si="146"/>
        <v/>
      </c>
    </row>
    <row r="1439" spans="1:9" x14ac:dyDescent="0.25">
      <c r="A1439" s="16">
        <v>77</v>
      </c>
      <c r="B1439" s="64" t="str">
        <f t="shared" si="144"/>
        <v/>
      </c>
      <c r="C1439" s="22"/>
      <c r="D1439" s="22"/>
      <c r="E1439" s="22"/>
      <c r="F1439" s="35"/>
      <c r="G1439" s="135" t="str">
        <f t="shared" si="145"/>
        <v/>
      </c>
      <c r="H1439" s="125" t="str">
        <f t="shared" si="143"/>
        <v/>
      </c>
      <c r="I1439" s="96" t="str">
        <f t="shared" si="146"/>
        <v/>
      </c>
    </row>
    <row r="1440" spans="1:9" x14ac:dyDescent="0.25">
      <c r="A1440" s="16">
        <v>78</v>
      </c>
      <c r="B1440" s="64" t="str">
        <f t="shared" si="144"/>
        <v/>
      </c>
      <c r="C1440" s="22"/>
      <c r="D1440" s="22"/>
      <c r="E1440" s="22"/>
      <c r="F1440" s="35"/>
      <c r="G1440" s="135" t="str">
        <f t="shared" si="145"/>
        <v/>
      </c>
      <c r="H1440" s="125" t="str">
        <f t="shared" si="143"/>
        <v/>
      </c>
      <c r="I1440" s="96" t="str">
        <f t="shared" si="146"/>
        <v/>
      </c>
    </row>
    <row r="1441" spans="1:9" x14ac:dyDescent="0.25">
      <c r="A1441" s="16">
        <v>79</v>
      </c>
      <c r="B1441" s="64" t="str">
        <f t="shared" si="144"/>
        <v/>
      </c>
      <c r="C1441" s="22"/>
      <c r="D1441" s="22"/>
      <c r="E1441" s="22"/>
      <c r="F1441" s="35"/>
      <c r="G1441" s="135" t="str">
        <f t="shared" si="145"/>
        <v/>
      </c>
      <c r="H1441" s="125" t="str">
        <f t="shared" si="143"/>
        <v/>
      </c>
      <c r="I1441" s="96" t="str">
        <f t="shared" si="146"/>
        <v/>
      </c>
    </row>
    <row r="1442" spans="1:9" x14ac:dyDescent="0.25">
      <c r="A1442" s="16">
        <v>80</v>
      </c>
      <c r="B1442" s="64" t="str">
        <f t="shared" si="144"/>
        <v/>
      </c>
      <c r="C1442" s="22"/>
      <c r="D1442" s="22"/>
      <c r="E1442" s="22"/>
      <c r="F1442" s="35"/>
      <c r="G1442" s="135" t="str">
        <f t="shared" si="145"/>
        <v/>
      </c>
      <c r="H1442" s="125" t="str">
        <f t="shared" si="143"/>
        <v/>
      </c>
      <c r="I1442" s="96" t="str">
        <f t="shared" si="146"/>
        <v/>
      </c>
    </row>
    <row r="1443" spans="1:9" x14ac:dyDescent="0.25">
      <c r="B1443" s="98" t="s">
        <v>144</v>
      </c>
      <c r="C1443" s="136">
        <f>SUM(C1433:C1442)</f>
        <v>0</v>
      </c>
      <c r="D1443" s="136">
        <f>SUM(D1363:D1442)</f>
        <v>0</v>
      </c>
      <c r="E1443" s="136">
        <f>SUM(E1363:E1442)</f>
        <v>0</v>
      </c>
      <c r="F1443" s="136">
        <f>SUM(F1363:F1442)</f>
        <v>0</v>
      </c>
      <c r="G1443" s="136">
        <f>SUM(G1363:G1442)</f>
        <v>0</v>
      </c>
      <c r="H1443" s="97"/>
      <c r="I1443" s="134">
        <f>SUM(I1363:I1442)</f>
        <v>0</v>
      </c>
    </row>
    <row r="1446" spans="1:9" ht="18.75" x14ac:dyDescent="0.3">
      <c r="B1446" s="49" t="s">
        <v>87</v>
      </c>
    </row>
    <row r="1448" spans="1:9" s="148" customFormat="1" ht="30" customHeight="1" x14ac:dyDescent="0.25">
      <c r="B1448" s="176" t="s">
        <v>167</v>
      </c>
      <c r="C1448" s="176"/>
      <c r="D1448" s="176"/>
      <c r="E1448" s="176"/>
      <c r="F1448" s="176"/>
      <c r="G1448" s="176"/>
      <c r="H1448" s="176"/>
      <c r="I1448" s="176"/>
    </row>
    <row r="1449" spans="1:9" s="148" customFormat="1" x14ac:dyDescent="0.25"/>
    <row r="1450" spans="1:9" x14ac:dyDescent="0.25">
      <c r="B1450" s="15" t="s">
        <v>157</v>
      </c>
      <c r="C1450" s="16"/>
      <c r="D1450" s="16"/>
      <c r="E1450" s="16"/>
      <c r="F1450" s="16"/>
    </row>
    <row r="1451" spans="1:9" x14ac:dyDescent="0.25">
      <c r="B1451" s="15"/>
      <c r="C1451" s="16"/>
      <c r="D1451" s="16"/>
      <c r="E1451" s="16"/>
      <c r="F1451" s="16"/>
    </row>
    <row r="1452" spans="1:9" s="148" customFormat="1" ht="39.950000000000003" customHeight="1" x14ac:dyDescent="0.25">
      <c r="B1452" s="176" t="s">
        <v>242</v>
      </c>
      <c r="C1452" s="176"/>
      <c r="D1452" s="176"/>
      <c r="E1452" s="176"/>
      <c r="F1452" s="176"/>
      <c r="G1452" s="176"/>
      <c r="H1452" s="176"/>
      <c r="I1452" s="176"/>
    </row>
    <row r="1453" spans="1:9" x14ac:dyDescent="0.25">
      <c r="C1453" s="16"/>
      <c r="D1453" s="16"/>
      <c r="E1453" s="16"/>
      <c r="F1453" s="16"/>
    </row>
    <row r="1454" spans="1:9" x14ac:dyDescent="0.25">
      <c r="B1454" s="70" t="s">
        <v>88</v>
      </c>
      <c r="C1454" s="30"/>
      <c r="D1454" s="16"/>
      <c r="E1454" s="16"/>
      <c r="F1454" s="16"/>
    </row>
    <row r="1455" spans="1:9" x14ac:dyDescent="0.25">
      <c r="B1455" s="70" t="s">
        <v>109</v>
      </c>
      <c r="C1455" s="30"/>
      <c r="D1455" s="16"/>
      <c r="E1455" s="16"/>
      <c r="F1455" s="16"/>
    </row>
    <row r="1456" spans="1:9" x14ac:dyDescent="0.25">
      <c r="B1456" s="70" t="s">
        <v>89</v>
      </c>
      <c r="C1456" s="30"/>
      <c r="D1456" s="16"/>
      <c r="E1456" s="16"/>
      <c r="F1456" s="16"/>
    </row>
    <row r="1457" spans="2:9" x14ac:dyDescent="0.25">
      <c r="B1457" s="70" t="s">
        <v>164</v>
      </c>
      <c r="C1457" s="30"/>
      <c r="D1457" s="16"/>
      <c r="E1457" s="16"/>
      <c r="F1457" s="16"/>
    </row>
    <row r="1458" spans="2:9" x14ac:dyDescent="0.25">
      <c r="B1458" s="70" t="s">
        <v>90</v>
      </c>
      <c r="C1458" s="30"/>
      <c r="D1458" s="16"/>
      <c r="E1458" s="16"/>
      <c r="F1458" s="16"/>
    </row>
    <row r="1459" spans="2:9" x14ac:dyDescent="0.25">
      <c r="C1459" s="16"/>
      <c r="D1459" s="16"/>
      <c r="E1459" s="16"/>
      <c r="F1459" s="16"/>
    </row>
    <row r="1460" spans="2:9" x14ac:dyDescent="0.25">
      <c r="B1460" s="137" t="s">
        <v>110</v>
      </c>
      <c r="C1460" s="119">
        <f>SUM(C1454:C1458)</f>
        <v>0</v>
      </c>
      <c r="D1460" s="16"/>
      <c r="E1460" s="16"/>
      <c r="F1460" s="16"/>
    </row>
    <row r="1461" spans="2:9" x14ac:dyDescent="0.25">
      <c r="C1461" s="16"/>
      <c r="D1461" s="16"/>
      <c r="E1461" s="16"/>
      <c r="F1461" s="16"/>
    </row>
    <row r="1462" spans="2:9" x14ac:dyDescent="0.25">
      <c r="B1462" s="15" t="s">
        <v>156</v>
      </c>
      <c r="C1462" s="16"/>
      <c r="D1462" s="16"/>
      <c r="E1462" s="16"/>
      <c r="F1462" s="16"/>
    </row>
    <row r="1463" spans="2:9" x14ac:dyDescent="0.25">
      <c r="C1463" s="16"/>
      <c r="D1463" s="16"/>
      <c r="E1463" s="16"/>
      <c r="F1463" s="16"/>
    </row>
    <row r="1464" spans="2:9" ht="57" customHeight="1" x14ac:dyDescent="0.25">
      <c r="B1464" s="176" t="s">
        <v>243</v>
      </c>
      <c r="C1464" s="176"/>
      <c r="D1464" s="176"/>
      <c r="E1464" s="176"/>
      <c r="F1464" s="176"/>
      <c r="G1464" s="176"/>
      <c r="H1464" s="176"/>
      <c r="I1464" s="176"/>
    </row>
    <row r="1465" spans="2:9" x14ac:dyDescent="0.25">
      <c r="C1465" s="16"/>
      <c r="D1465" s="16"/>
      <c r="E1465" s="16"/>
      <c r="F1465" s="16"/>
    </row>
    <row r="1466" spans="2:9" x14ac:dyDescent="0.25">
      <c r="B1466" s="70" t="s">
        <v>111</v>
      </c>
      <c r="C1466" s="30"/>
      <c r="D1466" s="16"/>
      <c r="E1466" s="16"/>
      <c r="F1466" s="16"/>
    </row>
    <row r="1467" spans="2:9" x14ac:dyDescent="0.25">
      <c r="B1467" s="70" t="s">
        <v>112</v>
      </c>
      <c r="C1467" s="124"/>
      <c r="D1467" s="16"/>
      <c r="E1467" s="16"/>
      <c r="F1467" s="16"/>
    </row>
    <row r="1468" spans="2:9" x14ac:dyDescent="0.25">
      <c r="B1468" s="138" t="s">
        <v>166</v>
      </c>
      <c r="C1468" s="30"/>
      <c r="D1468" s="16"/>
      <c r="E1468" s="16"/>
      <c r="F1468" s="16"/>
    </row>
    <row r="1469" spans="2:9" x14ac:dyDescent="0.25">
      <c r="B1469" s="138" t="s">
        <v>165</v>
      </c>
      <c r="C1469" s="30"/>
      <c r="D1469" s="16"/>
      <c r="E1469" s="16"/>
      <c r="F1469" s="16"/>
    </row>
    <row r="1470" spans="2:9" x14ac:dyDescent="0.25">
      <c r="B1470" s="138" t="s">
        <v>113</v>
      </c>
      <c r="C1470" s="30"/>
      <c r="D1470" s="16"/>
      <c r="E1470" s="16"/>
      <c r="F1470" s="16"/>
    </row>
    <row r="1471" spans="2:9" x14ac:dyDescent="0.25">
      <c r="B1471" s="138" t="s">
        <v>114</v>
      </c>
      <c r="C1471" s="30"/>
      <c r="D1471" s="16"/>
      <c r="E1471" s="16"/>
      <c r="F1471" s="16"/>
    </row>
    <row r="1472" spans="2:9" x14ac:dyDescent="0.25">
      <c r="B1472" s="138" t="s">
        <v>115</v>
      </c>
      <c r="C1472" s="30"/>
      <c r="D1472" s="16"/>
      <c r="E1472" s="16"/>
      <c r="F1472" s="16"/>
    </row>
    <row r="1473" spans="2:6" x14ac:dyDescent="0.25">
      <c r="B1473" s="138" t="s">
        <v>116</v>
      </c>
      <c r="C1473" s="30"/>
      <c r="D1473" s="16"/>
      <c r="E1473" s="16"/>
      <c r="F1473" s="16"/>
    </row>
    <row r="1474" spans="2:6" x14ac:dyDescent="0.25">
      <c r="B1474" s="138" t="s">
        <v>117</v>
      </c>
      <c r="C1474" s="30"/>
      <c r="D1474" s="16"/>
      <c r="E1474" s="16"/>
      <c r="F1474" s="16"/>
    </row>
    <row r="1475" spans="2:6" x14ac:dyDescent="0.25">
      <c r="B1475" s="138" t="s">
        <v>118</v>
      </c>
      <c r="C1475" s="30"/>
      <c r="D1475" s="16"/>
      <c r="E1475" s="16"/>
      <c r="F1475" s="16"/>
    </row>
    <row r="1476" spans="2:6" x14ac:dyDescent="0.25">
      <c r="B1476" s="138" t="s">
        <v>119</v>
      </c>
      <c r="C1476" s="30"/>
      <c r="D1476" s="16"/>
      <c r="E1476" s="16"/>
      <c r="F1476" s="16"/>
    </row>
    <row r="1477" spans="2:6" x14ac:dyDescent="0.25">
      <c r="B1477" s="138" t="s">
        <v>120</v>
      </c>
      <c r="C1477" s="30"/>
      <c r="D1477" s="16"/>
      <c r="E1477" s="16"/>
      <c r="F1477" s="16"/>
    </row>
    <row r="1478" spans="2:6" x14ac:dyDescent="0.25">
      <c r="B1478" s="70" t="s">
        <v>121</v>
      </c>
      <c r="C1478" s="30"/>
      <c r="D1478" s="16"/>
      <c r="E1478" s="16"/>
      <c r="F1478" s="16"/>
    </row>
    <row r="1479" spans="2:6" x14ac:dyDescent="0.25">
      <c r="B1479" s="70" t="s">
        <v>84</v>
      </c>
      <c r="C1479" s="30"/>
      <c r="D1479" s="16"/>
      <c r="E1479" s="16"/>
      <c r="F1479" s="16"/>
    </row>
    <row r="1480" spans="2:6" x14ac:dyDescent="0.25">
      <c r="B1480" s="70" t="s">
        <v>122</v>
      </c>
      <c r="C1480" s="30"/>
      <c r="D1480" s="16"/>
      <c r="E1480" s="16"/>
      <c r="F1480" s="16"/>
    </row>
    <row r="1481" spans="2:6" x14ac:dyDescent="0.25">
      <c r="B1481" s="70" t="s">
        <v>130</v>
      </c>
      <c r="C1481" s="30"/>
      <c r="D1481" s="16"/>
      <c r="E1481" s="16"/>
      <c r="F1481" s="16"/>
    </row>
    <row r="1482" spans="2:6" x14ac:dyDescent="0.25">
      <c r="B1482" s="70" t="s">
        <v>161</v>
      </c>
      <c r="C1482" s="30"/>
      <c r="D1482" s="16"/>
      <c r="E1482" s="16"/>
      <c r="F1482" s="16"/>
    </row>
    <row r="1483" spans="2:6" x14ac:dyDescent="0.25">
      <c r="C1483" s="128"/>
      <c r="D1483" s="16"/>
      <c r="E1483" s="16"/>
      <c r="F1483" s="16"/>
    </row>
    <row r="1484" spans="2:6" x14ac:dyDescent="0.25">
      <c r="B1484" s="137" t="s">
        <v>123</v>
      </c>
      <c r="C1484" s="119">
        <f>SUM(C1466:C1482)</f>
        <v>0</v>
      </c>
      <c r="D1484" s="16"/>
      <c r="E1484" s="16"/>
      <c r="F1484" s="16"/>
    </row>
    <row r="1487" spans="2:6" x14ac:dyDescent="0.25">
      <c r="B1487" s="137" t="s">
        <v>105</v>
      </c>
      <c r="C1487" s="139"/>
    </row>
    <row r="1488" spans="2:6" x14ac:dyDescent="0.25">
      <c r="B1488" s="140" t="s">
        <v>159</v>
      </c>
      <c r="C1488" s="141">
        <f>+C1460</f>
        <v>0</v>
      </c>
    </row>
    <row r="1489" spans="2:9" x14ac:dyDescent="0.25">
      <c r="B1489" s="140" t="s">
        <v>160</v>
      </c>
      <c r="C1489" s="141">
        <f>+C1484</f>
        <v>0</v>
      </c>
    </row>
    <row r="1490" spans="2:9" x14ac:dyDescent="0.25">
      <c r="B1490" s="70" t="s">
        <v>39</v>
      </c>
      <c r="C1490" s="119">
        <f>+C1489+C1488</f>
        <v>0</v>
      </c>
    </row>
    <row r="1492" spans="2:9" ht="59.1" customHeight="1" x14ac:dyDescent="0.25">
      <c r="B1492" s="176" t="s">
        <v>169</v>
      </c>
      <c r="C1492" s="176"/>
      <c r="D1492" s="176"/>
      <c r="E1492" s="176"/>
      <c r="F1492" s="176"/>
      <c r="G1492" s="176"/>
      <c r="H1492" s="176"/>
      <c r="I1492" s="176"/>
    </row>
    <row r="1494" spans="2:9" s="54" customFormat="1" ht="32.1" customHeight="1" x14ac:dyDescent="0.25">
      <c r="B1494" s="142" t="s">
        <v>244</v>
      </c>
      <c r="C1494" s="24"/>
    </row>
    <row r="1496" spans="2:9" ht="32.1" customHeight="1" x14ac:dyDescent="0.25">
      <c r="B1496" s="142" t="s">
        <v>163</v>
      </c>
      <c r="C1496" s="143" t="e">
        <f>+C1490/C1494</f>
        <v>#DIV/0!</v>
      </c>
    </row>
    <row r="1498" spans="2:9" ht="32.1" customHeight="1" x14ac:dyDescent="0.25">
      <c r="B1498" s="142" t="s">
        <v>255</v>
      </c>
      <c r="C1498" s="82">
        <f>+'B - DATOS CONTRATO GESTIÓN'!O324</f>
        <v>0</v>
      </c>
    </row>
    <row r="1500" spans="2:9" ht="32.1" customHeight="1" x14ac:dyDescent="0.25">
      <c r="B1500" s="142" t="s">
        <v>162</v>
      </c>
      <c r="C1500" s="144" t="e">
        <f>+C1498/C1494</f>
        <v>#DIV/0!</v>
      </c>
    </row>
    <row r="1502" spans="2:9" ht="32.1" customHeight="1" x14ac:dyDescent="0.25">
      <c r="B1502" s="142" t="s">
        <v>158</v>
      </c>
      <c r="C1502" s="145" t="e">
        <f>+C1496*C1498</f>
        <v>#DIV/0!</v>
      </c>
    </row>
  </sheetData>
  <sheetProtection sheet="1" selectLockedCells="1"/>
  <mergeCells count="18">
    <mergeCell ref="B1096:K1096"/>
    <mergeCell ref="B1492:I1492"/>
    <mergeCell ref="B1452:I1452"/>
    <mergeCell ref="B1464:I1464"/>
    <mergeCell ref="B1184:H1184"/>
    <mergeCell ref="B1360:I1360"/>
    <mergeCell ref="B1272:I1272"/>
    <mergeCell ref="B1448:I1448"/>
    <mergeCell ref="B683:O683"/>
    <mergeCell ref="B888:O888"/>
    <mergeCell ref="B4:F4"/>
    <mergeCell ref="B478:P478"/>
    <mergeCell ref="B476:P476"/>
    <mergeCell ref="B473:H473"/>
    <mergeCell ref="B474:H474"/>
    <mergeCell ref="B269:J269"/>
    <mergeCell ref="B181:E181"/>
    <mergeCell ref="B94:I94"/>
  </mergeCells>
  <pageMargins left="0.75" right="0.75" top="1" bottom="1"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2"/>
  <sheetViews>
    <sheetView workbookViewId="0">
      <selection activeCell="B5" sqref="B5"/>
    </sheetView>
  </sheetViews>
  <sheetFormatPr baseColWidth="10" defaultColWidth="11" defaultRowHeight="15.75" x14ac:dyDescent="0.25"/>
  <cols>
    <col min="1" max="1" width="63.625" style="16" bestFit="1" customWidth="1"/>
    <col min="2" max="2" width="16.875" style="50" bestFit="1" customWidth="1"/>
    <col min="3" max="3" width="18.625" style="50" customWidth="1"/>
    <col min="4" max="4" width="18" style="50" bestFit="1" customWidth="1"/>
    <col min="5" max="5" width="15" style="50" customWidth="1"/>
    <col min="6" max="6" width="16.375" style="16" bestFit="1" customWidth="1"/>
    <col min="7" max="14" width="15" style="16" customWidth="1"/>
    <col min="15" max="16384" width="11" style="16"/>
  </cols>
  <sheetData>
    <row r="2" spans="1:2" ht="18.75" x14ac:dyDescent="0.3">
      <c r="A2" s="49" t="s">
        <v>250</v>
      </c>
    </row>
    <row r="3" spans="1:2" x14ac:dyDescent="0.25">
      <c r="B3" s="152"/>
    </row>
    <row r="4" spans="1:2" x14ac:dyDescent="0.25">
      <c r="A4" s="17" t="s">
        <v>178</v>
      </c>
      <c r="B4" s="36"/>
    </row>
    <row r="5" spans="1:2" x14ac:dyDescent="0.25">
      <c r="A5" s="17" t="s">
        <v>177</v>
      </c>
      <c r="B5" s="36"/>
    </row>
    <row r="6" spans="1:2" x14ac:dyDescent="0.25">
      <c r="A6" s="17" t="s">
        <v>183</v>
      </c>
      <c r="B6" s="36"/>
    </row>
    <row r="7" spans="1:2" x14ac:dyDescent="0.25">
      <c r="A7" s="17" t="s">
        <v>182</v>
      </c>
      <c r="B7" s="36"/>
    </row>
    <row r="8" spans="1:2" x14ac:dyDescent="0.25">
      <c r="A8" s="17" t="s">
        <v>245</v>
      </c>
      <c r="B8" s="36"/>
    </row>
    <row r="9" spans="1:2" x14ac:dyDescent="0.25">
      <c r="A9" s="17" t="s">
        <v>246</v>
      </c>
      <c r="B9" s="36"/>
    </row>
    <row r="10" spans="1:2" x14ac:dyDescent="0.25">
      <c r="A10" s="17" t="s">
        <v>91</v>
      </c>
      <c r="B10" s="36"/>
    </row>
    <row r="11" spans="1:2" x14ac:dyDescent="0.25">
      <c r="B11" s="93"/>
    </row>
    <row r="12" spans="1:2" x14ac:dyDescent="0.25">
      <c r="A12" s="70" t="s">
        <v>92</v>
      </c>
      <c r="B12" s="94">
        <f>SUM(B4:B10)</f>
        <v>0</v>
      </c>
    </row>
  </sheetData>
  <sheetProtection password="C795" sheet="1" selectLockedCells="1"/>
  <pageMargins left="0.75" right="0.75" top="1" bottom="1"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40"/>
  <sheetViews>
    <sheetView topLeftCell="A34" workbookViewId="0">
      <selection sqref="A1:XFD1048576"/>
    </sheetView>
  </sheetViews>
  <sheetFormatPr baseColWidth="10" defaultColWidth="11" defaultRowHeight="15.75" x14ac:dyDescent="0.25"/>
  <cols>
    <col min="1" max="1" width="51.5" style="54" customWidth="1"/>
    <col min="2" max="2" width="33.125" style="57" bestFit="1" customWidth="1"/>
    <col min="3" max="3" width="18.625" style="57" customWidth="1"/>
    <col min="4" max="4" width="18" style="57" bestFit="1" customWidth="1"/>
    <col min="5" max="5" width="15" style="57" customWidth="1"/>
    <col min="6" max="6" width="16.375" style="54" bestFit="1" customWidth="1"/>
    <col min="7" max="14" width="15" style="54" customWidth="1"/>
    <col min="15" max="16384" width="11" style="54"/>
  </cols>
  <sheetData>
    <row r="2" spans="1:3" ht="42.75" customHeight="1" x14ac:dyDescent="0.25">
      <c r="A2" s="181" t="s">
        <v>235</v>
      </c>
      <c r="B2" s="181"/>
    </row>
    <row r="4" spans="1:3" x14ac:dyDescent="0.25">
      <c r="A4" s="55" t="s">
        <v>93</v>
      </c>
      <c r="B4" s="153">
        <f>'A - DATOS GENERALES'!B4</f>
        <v>0</v>
      </c>
    </row>
    <row r="5" spans="1:3" x14ac:dyDescent="0.25">
      <c r="A5" s="55" t="s">
        <v>94</v>
      </c>
      <c r="B5" s="153">
        <f>+'B - DATOS CONTRATO GESTIÓN'!C4</f>
        <v>0</v>
      </c>
    </row>
    <row r="6" spans="1:3" x14ac:dyDescent="0.25">
      <c r="A6" s="55" t="s">
        <v>95</v>
      </c>
      <c r="B6" s="153">
        <f>+'B - DATOS CONTRATO GESTIÓN'!C5</f>
        <v>0</v>
      </c>
    </row>
    <row r="7" spans="1:3" x14ac:dyDescent="0.25">
      <c r="A7" s="154"/>
    </row>
    <row r="8" spans="1:3" ht="47.25" x14ac:dyDescent="0.25">
      <c r="A8" s="142" t="s">
        <v>256</v>
      </c>
      <c r="B8" s="155">
        <f>+'B - DATOS CONTRATO GESTIÓN'!H819</f>
        <v>0</v>
      </c>
    </row>
    <row r="9" spans="1:3" x14ac:dyDescent="0.25">
      <c r="A9" s="154"/>
    </row>
    <row r="10" spans="1:3" x14ac:dyDescent="0.25">
      <c r="A10" s="154"/>
    </row>
    <row r="11" spans="1:3" x14ac:dyDescent="0.25">
      <c r="A11" s="156" t="s">
        <v>96</v>
      </c>
    </row>
    <row r="12" spans="1:3" x14ac:dyDescent="0.25">
      <c r="C12" s="157" t="s">
        <v>149</v>
      </c>
    </row>
    <row r="13" spans="1:3" x14ac:dyDescent="0.25">
      <c r="A13" s="158" t="s">
        <v>97</v>
      </c>
      <c r="B13" s="159">
        <f>+'C - COSTES DE LA EXPLOTACIÓN'!F89</f>
        <v>0</v>
      </c>
      <c r="C13" s="160" t="e">
        <f>+B13/$B$24</f>
        <v>#DIV/0!</v>
      </c>
    </row>
    <row r="14" spans="1:3" x14ac:dyDescent="0.25">
      <c r="A14" s="158" t="s">
        <v>98</v>
      </c>
      <c r="B14" s="159">
        <f>+'C - COSTES DE LA EXPLOTACIÓN'!I177</f>
        <v>0</v>
      </c>
      <c r="C14" s="160" t="e">
        <f t="shared" ref="C14:C22" si="0">+B14/$B$24</f>
        <v>#DIV/0!</v>
      </c>
    </row>
    <row r="15" spans="1:3" x14ac:dyDescent="0.25">
      <c r="A15" s="158" t="s">
        <v>99</v>
      </c>
      <c r="B15" s="159">
        <f>+'C - COSTES DE LA EXPLOTACIÓN'!E264</f>
        <v>0</v>
      </c>
      <c r="C15" s="160" t="e">
        <f t="shared" si="0"/>
        <v>#DIV/0!</v>
      </c>
    </row>
    <row r="16" spans="1:3" x14ac:dyDescent="0.25">
      <c r="A16" s="158" t="s">
        <v>100</v>
      </c>
      <c r="B16" s="159">
        <f>+'C - COSTES DE LA EXPLOTACIÓN'!J472</f>
        <v>0</v>
      </c>
      <c r="C16" s="160" t="e">
        <f t="shared" si="0"/>
        <v>#DIV/0!</v>
      </c>
    </row>
    <row r="17" spans="1:3" x14ac:dyDescent="0.25">
      <c r="A17" s="158" t="s">
        <v>151</v>
      </c>
      <c r="B17" s="159">
        <f>+'C - COSTES DE LA EXPLOTACIÓN'!I473</f>
        <v>0</v>
      </c>
      <c r="C17" s="160" t="e">
        <f t="shared" si="0"/>
        <v>#DIV/0!</v>
      </c>
    </row>
    <row r="18" spans="1:3" x14ac:dyDescent="0.25">
      <c r="A18" s="158" t="s">
        <v>101</v>
      </c>
      <c r="B18" s="159">
        <f>+'C - COSTES DE LA EXPLOTACIÓN'!K1179</f>
        <v>0</v>
      </c>
      <c r="C18" s="160" t="e">
        <f t="shared" si="0"/>
        <v>#DIV/0!</v>
      </c>
    </row>
    <row r="19" spans="1:3" x14ac:dyDescent="0.25">
      <c r="A19" s="158" t="s">
        <v>102</v>
      </c>
      <c r="B19" s="159">
        <f>+'C - COSTES DE LA EXPLOTACIÓN'!H1267</f>
        <v>0</v>
      </c>
      <c r="C19" s="160" t="e">
        <f t="shared" si="0"/>
        <v>#DIV/0!</v>
      </c>
    </row>
    <row r="20" spans="1:3" x14ac:dyDescent="0.25">
      <c r="A20" s="158" t="s">
        <v>103</v>
      </c>
      <c r="B20" s="159">
        <f>+'C - COSTES DE LA EXPLOTACIÓN'!I1355</f>
        <v>0</v>
      </c>
      <c r="C20" s="160" t="e">
        <f t="shared" si="0"/>
        <v>#DIV/0!</v>
      </c>
    </row>
    <row r="21" spans="1:3" x14ac:dyDescent="0.25">
      <c r="A21" s="158" t="s">
        <v>104</v>
      </c>
      <c r="B21" s="159">
        <f>+'C - COSTES DE LA EXPLOTACIÓN'!I1443</f>
        <v>0</v>
      </c>
      <c r="C21" s="160" t="e">
        <f t="shared" si="0"/>
        <v>#DIV/0!</v>
      </c>
    </row>
    <row r="22" spans="1:3" x14ac:dyDescent="0.25">
      <c r="A22" s="158" t="s">
        <v>105</v>
      </c>
      <c r="B22" s="159" t="e">
        <f>+'C - COSTES DE LA EXPLOTACIÓN'!C1502</f>
        <v>#DIV/0!</v>
      </c>
      <c r="C22" s="160" t="e">
        <f t="shared" si="0"/>
        <v>#DIV/0!</v>
      </c>
    </row>
    <row r="23" spans="1:3" x14ac:dyDescent="0.25">
      <c r="B23" s="161"/>
      <c r="C23" s="162"/>
    </row>
    <row r="24" spans="1:3" ht="47.25" x14ac:dyDescent="0.25">
      <c r="A24" s="163" t="s">
        <v>240</v>
      </c>
      <c r="B24" s="164" t="e">
        <f>SUM(B13:B22)</f>
        <v>#DIV/0!</v>
      </c>
      <c r="C24" s="165" t="e">
        <f>SUM(C13:C22)</f>
        <v>#DIV/0!</v>
      </c>
    </row>
    <row r="25" spans="1:3" x14ac:dyDescent="0.25">
      <c r="B25" s="161"/>
    </row>
    <row r="26" spans="1:3" x14ac:dyDescent="0.25">
      <c r="B26" s="161"/>
    </row>
    <row r="27" spans="1:3" x14ac:dyDescent="0.25">
      <c r="A27" s="156" t="s">
        <v>107</v>
      </c>
      <c r="B27" s="161"/>
    </row>
    <row r="28" spans="1:3" x14ac:dyDescent="0.25">
      <c r="B28" s="161"/>
    </row>
    <row r="29" spans="1:3" ht="31.5" x14ac:dyDescent="0.25">
      <c r="A29" s="166" t="s">
        <v>184</v>
      </c>
      <c r="B29" s="159">
        <f>+'D - INGRESOS'!B4</f>
        <v>0</v>
      </c>
    </row>
    <row r="30" spans="1:3" ht="31.5" x14ac:dyDescent="0.25">
      <c r="A30" s="166" t="s">
        <v>185</v>
      </c>
      <c r="B30" s="159">
        <f>+'D - INGRESOS'!B6</f>
        <v>0</v>
      </c>
    </row>
    <row r="31" spans="1:3" ht="31.5" x14ac:dyDescent="0.25">
      <c r="A31" s="166" t="s">
        <v>247</v>
      </c>
      <c r="B31" s="159">
        <f>+'D - INGRESOS'!B8</f>
        <v>0</v>
      </c>
    </row>
    <row r="32" spans="1:3" x14ac:dyDescent="0.25">
      <c r="A32" s="158" t="s">
        <v>91</v>
      </c>
      <c r="B32" s="159">
        <f>+'D - INGRESOS'!B10</f>
        <v>0</v>
      </c>
    </row>
    <row r="33" spans="1:2" x14ac:dyDescent="0.25">
      <c r="B33" s="161"/>
    </row>
    <row r="34" spans="1:2" ht="47.25" x14ac:dyDescent="0.25">
      <c r="A34" s="163" t="s">
        <v>239</v>
      </c>
      <c r="B34" s="164">
        <f>+B29+B30+B31+B32</f>
        <v>0</v>
      </c>
    </row>
    <row r="35" spans="1:2" x14ac:dyDescent="0.25">
      <c r="A35" s="167"/>
      <c r="B35" s="168"/>
    </row>
    <row r="36" spans="1:2" x14ac:dyDescent="0.25">
      <c r="B36" s="169"/>
    </row>
    <row r="37" spans="1:2" ht="18.75" x14ac:dyDescent="0.25">
      <c r="A37" s="170" t="s">
        <v>108</v>
      </c>
      <c r="B37" s="171"/>
    </row>
    <row r="38" spans="1:2" ht="18.75" x14ac:dyDescent="0.25">
      <c r="A38" s="172" t="s">
        <v>236</v>
      </c>
      <c r="B38" s="173" t="e">
        <f>+B24</f>
        <v>#DIV/0!</v>
      </c>
    </row>
    <row r="39" spans="1:2" ht="18.75" x14ac:dyDescent="0.25">
      <c r="A39" s="172" t="s">
        <v>237</v>
      </c>
      <c r="B39" s="173">
        <f>+B34</f>
        <v>0</v>
      </c>
    </row>
    <row r="40" spans="1:2" ht="18.75" x14ac:dyDescent="0.25">
      <c r="A40" s="172" t="s">
        <v>238</v>
      </c>
      <c r="B40" s="173" t="e">
        <f>+B38-B39</f>
        <v>#DIV/0!</v>
      </c>
    </row>
  </sheetData>
  <sheetProtection password="C795" sheet="1" selectLockedCells="1"/>
  <mergeCells count="1">
    <mergeCell ref="A2:B2"/>
  </mergeCells>
  <pageMargins left="0.75" right="0.75" top="1" bottom="1" header="0.3" footer="0.3"/>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
  <sheetViews>
    <sheetView workbookViewId="0">
      <selection sqref="A1:XFD1048576"/>
    </sheetView>
  </sheetViews>
  <sheetFormatPr baseColWidth="10" defaultRowHeight="15.75" x14ac:dyDescent="0.25"/>
  <cols>
    <col min="1" max="10" width="13.625" customWidth="1"/>
  </cols>
  <sheetData>
    <row r="2" spans="1:10" ht="18.75" x14ac:dyDescent="0.3">
      <c r="A2" s="2" t="s">
        <v>124</v>
      </c>
    </row>
    <row r="4" spans="1:10" s="3" customFormat="1" ht="63" customHeight="1" x14ac:dyDescent="0.25">
      <c r="A4" s="182" t="s">
        <v>176</v>
      </c>
      <c r="B4" s="182"/>
      <c r="C4" s="182"/>
      <c r="D4" s="182"/>
      <c r="E4" s="182"/>
      <c r="F4" s="182"/>
      <c r="G4" s="182"/>
      <c r="H4" s="182"/>
      <c r="I4" s="182"/>
      <c r="J4" s="182"/>
    </row>
    <row r="6" spans="1:10" ht="276" customHeight="1" x14ac:dyDescent="0.25">
      <c r="A6" s="182" t="s">
        <v>188</v>
      </c>
      <c r="B6" s="182"/>
      <c r="C6" s="182"/>
      <c r="D6" s="182"/>
      <c r="E6" s="182"/>
      <c r="F6" s="182"/>
      <c r="G6" s="182"/>
      <c r="H6" s="182"/>
      <c r="I6" s="182"/>
      <c r="J6" s="182"/>
    </row>
  </sheetData>
  <sheetProtection password="C795" sheet="1" selectLockedCells="1"/>
  <mergeCells count="2">
    <mergeCell ref="A4:J4"/>
    <mergeCell ref="A6:J6"/>
  </mergeCells>
  <pageMargins left="0.75" right="0.75" top="1" bottom="1" header="0.3" footer="0.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B4" sqref="B4"/>
    </sheetView>
  </sheetViews>
  <sheetFormatPr baseColWidth="10" defaultRowHeight="15.75" x14ac:dyDescent="0.25"/>
  <cols>
    <col min="1" max="1" width="42.125" bestFit="1" customWidth="1"/>
    <col min="2" max="2" width="11.375" bestFit="1" customWidth="1"/>
    <col min="4" max="4" width="44" bestFit="1" customWidth="1"/>
  </cols>
  <sheetData>
    <row r="1" spans="1:5" ht="18.75" x14ac:dyDescent="0.3">
      <c r="A1" s="2" t="s">
        <v>248</v>
      </c>
      <c r="D1" s="2" t="s">
        <v>181</v>
      </c>
    </row>
    <row r="2" spans="1:5" ht="16.5" thickBot="1" x14ac:dyDescent="0.3"/>
    <row r="3" spans="1:5" ht="16.5" thickBot="1" x14ac:dyDescent="0.3">
      <c r="A3" s="9" t="s">
        <v>186</v>
      </c>
      <c r="B3" s="10">
        <f>+'B - DATOS CONTRATO GESTIÓN'!O324+'B - DATOS CONTRATO GESTIÓN'!P324</f>
        <v>0</v>
      </c>
      <c r="D3" s="9" t="s">
        <v>186</v>
      </c>
      <c r="E3" s="10">
        <f>+'B - DATOS CONTRATO GESTIÓN'!O324</f>
        <v>0</v>
      </c>
    </row>
    <row r="4" spans="1:5" ht="16.5" thickBot="1" x14ac:dyDescent="0.3">
      <c r="A4" s="6" t="s">
        <v>187</v>
      </c>
      <c r="B4" s="7">
        <f>+'B - DATOS CONTRATO GESTIÓN'!O819</f>
        <v>0</v>
      </c>
      <c r="D4" s="6" t="s">
        <v>187</v>
      </c>
      <c r="E4" s="7">
        <f>+'B - DATOS CONTRATO GESTIÓN'!H819</f>
        <v>0</v>
      </c>
    </row>
    <row r="5" spans="1:5" x14ac:dyDescent="0.25">
      <c r="B5" s="4" t="str">
        <f>+IF(B3=B4,"OK","NO CUADRA")</f>
        <v>OK</v>
      </c>
      <c r="E5" s="4" t="str">
        <f>+IF(E3=E4,"OK","NO CUADRA")</f>
        <v>OK</v>
      </c>
    </row>
    <row r="6" spans="1:5" x14ac:dyDescent="0.25">
      <c r="B6" s="1"/>
    </row>
    <row r="7" spans="1:5" ht="18.75" x14ac:dyDescent="0.3">
      <c r="A7" s="2" t="s">
        <v>179</v>
      </c>
      <c r="B7" s="1"/>
      <c r="D7" s="2" t="s">
        <v>180</v>
      </c>
      <c r="E7" s="1"/>
    </row>
    <row r="8" spans="1:5" ht="16.5" thickBot="1" x14ac:dyDescent="0.3">
      <c r="B8" s="1"/>
      <c r="E8" s="1"/>
    </row>
    <row r="9" spans="1:5" x14ac:dyDescent="0.25">
      <c r="A9" s="11" t="s">
        <v>128</v>
      </c>
      <c r="B9" s="13">
        <f>+'B - DATOS CONTRATO GESTIÓN'!K601</f>
        <v>0</v>
      </c>
      <c r="D9" s="11" t="s">
        <v>128</v>
      </c>
      <c r="E9" s="13">
        <f>+'B - DATOS CONTRATO GESTIÓN'!I601</f>
        <v>0</v>
      </c>
    </row>
    <row r="10" spans="1:5" ht="16.5" thickBot="1" x14ac:dyDescent="0.3">
      <c r="A10" s="12" t="s">
        <v>129</v>
      </c>
      <c r="B10" s="14">
        <f>+'B - DATOS CONTRATO GESTIÓN'!K709</f>
        <v>0</v>
      </c>
      <c r="D10" s="12" t="s">
        <v>129</v>
      </c>
      <c r="E10" s="14">
        <f>+'B - DATOS CONTRATO GESTIÓN'!I709</f>
        <v>0</v>
      </c>
    </row>
    <row r="11" spans="1:5" ht="16.5" thickBot="1" x14ac:dyDescent="0.3">
      <c r="A11" s="5" t="s">
        <v>106</v>
      </c>
      <c r="B11" s="8">
        <f>SUM(B9:B10)</f>
        <v>0</v>
      </c>
      <c r="D11" s="5" t="s">
        <v>106</v>
      </c>
      <c r="E11" s="8">
        <f>SUM(E9:E10)</f>
        <v>0</v>
      </c>
    </row>
    <row r="12" spans="1:5" ht="16.5" thickBot="1" x14ac:dyDescent="0.3">
      <c r="A12" s="6" t="s">
        <v>127</v>
      </c>
      <c r="B12" s="7">
        <f>+'C - COSTES DE LA EXPLOTACIÓN'!E472</f>
        <v>0</v>
      </c>
      <c r="D12" s="6" t="s">
        <v>127</v>
      </c>
      <c r="E12" s="7">
        <f>+'C - COSTES DE LA EXPLOTACIÓN'!F472</f>
        <v>0</v>
      </c>
    </row>
    <row r="13" spans="1:5" x14ac:dyDescent="0.25">
      <c r="B13" s="4" t="str">
        <f>+IF(B9+B10=B12,"OK","NO CUADRA")</f>
        <v>OK</v>
      </c>
      <c r="E13" s="4" t="str">
        <f>+IF(E9+E10=E12,"OK","NO CUADRA")</f>
        <v>OK</v>
      </c>
    </row>
  </sheetData>
  <sheetProtection sheet="1" selectLockedCells="1"/>
  <pageMargins left="0.75" right="0.75" top="1" bottom="1"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 - DATOS GENERALES</vt:lpstr>
      <vt:lpstr>B - DATOS CONTRATO GESTIÓN</vt:lpstr>
      <vt:lpstr>C - COSTES DE LA EXPLOTACIÓN</vt:lpstr>
      <vt:lpstr>D - INGRESOS</vt:lpstr>
      <vt:lpstr>E - ANÁLISIS ECONÓMICO</vt:lpstr>
      <vt:lpstr>F - DOCUMENTOS JUSTIFICANTES</vt:lpstr>
      <vt:lpstr>CONTROL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Administrador</cp:lastModifiedBy>
  <cp:lastPrinted>2020-06-05T09:38:19Z</cp:lastPrinted>
  <dcterms:created xsi:type="dcterms:W3CDTF">2020-04-14T07:42:35Z</dcterms:created>
  <dcterms:modified xsi:type="dcterms:W3CDTF">2022-07-22T06:08:53Z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 .MEMORIA - V02.XLSX</vt:lpwstr>
  </property>
</Properties>
</file>