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lallana\Documents\Procedimientos INAGA\DOCUMENTOS SEDA TRAS TTO\Tipologías 07\"/>
    </mc:Choice>
  </mc:AlternateContent>
  <bookViews>
    <workbookView xWindow="0" yWindow="0" windowWidth="28800" windowHeight="12150"/>
  </bookViews>
  <sheets>
    <sheet name="Cálculo fianza transportist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D21" i="1"/>
  <c r="D20" i="1"/>
  <c r="D18" i="1"/>
  <c r="D5" i="1"/>
  <c r="C4" i="1"/>
  <c r="B4" i="1"/>
  <c r="D19" i="1"/>
  <c r="D4" i="1" l="1"/>
  <c r="D17" i="1"/>
  <c r="D14" i="1" l="1"/>
  <c r="D15" i="1" l="1"/>
  <c r="D13" i="1" l="1"/>
  <c r="D12" i="1" l="1"/>
  <c r="D11" i="1" l="1"/>
  <c r="D9" i="1" l="1"/>
  <c r="D10" i="1" l="1"/>
  <c r="D8" i="1" l="1"/>
  <c r="D7" i="1" l="1"/>
  <c r="D6" i="1" l="1"/>
</calcChain>
</file>

<file path=xl/comments1.xml><?xml version="1.0" encoding="utf-8"?>
<comments xmlns="http://schemas.openxmlformats.org/spreadsheetml/2006/main">
  <authors>
    <author>DGA</author>
  </authors>
  <commentList>
    <comment ref="D4" authorId="0" shapeId="0">
      <text>
        <r>
          <rPr>
            <b/>
            <sz val="9"/>
            <color indexed="81"/>
            <rFont val="Tahoma"/>
            <charset val="1"/>
          </rPr>
          <t>DGA:</t>
        </r>
        <r>
          <rPr>
            <sz val="9"/>
            <color indexed="81"/>
            <rFont val="Tahoma"/>
            <charset val="1"/>
          </rPr>
          <t xml:space="preserve">
Fórmula cálculo automático</t>
        </r>
      </text>
    </comment>
  </commentList>
</comments>
</file>

<file path=xl/sharedStrings.xml><?xml version="1.0" encoding="utf-8"?>
<sst xmlns="http://schemas.openxmlformats.org/spreadsheetml/2006/main" count="11" uniqueCount="11">
  <si>
    <t>Carga útil= M.M.A (F.2) - Tara (G)</t>
  </si>
  <si>
    <t>Ka: la suma de la capacidad de carga útil (en kilogramos) de los vehículos en uso de menos de 3.500 kg de capacidad</t>
  </si>
  <si>
    <t>Kb: la suma de la capacidad de carga útil (en kilogramos) de los vehículos en uso de 3.500 kg de capacidad o superior</t>
  </si>
  <si>
    <t>Ka (carga útil menor de 3.500 kg)</t>
  </si>
  <si>
    <t>Kb (carga útil mayor o igual a 3.500 kg)</t>
  </si>
  <si>
    <t>IMPORTE DE LA FIANZA (€)</t>
  </si>
  <si>
    <r>
      <t xml:space="preserve">Carga útil= 3500 kg (M.M.A.) - 2955 kg (Tara) = 545 kg (al ser menor de 3500 kg -&gt; </t>
    </r>
    <r>
      <rPr>
        <b/>
        <sz val="11"/>
        <color rgb="FFFF0000"/>
        <rFont val="Calibri"/>
        <family val="2"/>
        <scheme val="minor"/>
      </rPr>
      <t>Ka</t>
    </r>
    <r>
      <rPr>
        <sz val="11"/>
        <color theme="1"/>
        <rFont val="Calibri"/>
        <family val="2"/>
        <scheme val="minor"/>
      </rPr>
      <t>).</t>
    </r>
  </si>
  <si>
    <r>
      <t xml:space="preserve">Carga útil= 26000 kg (M.M.A.) - 16600 kg (Tara) = 9400 kg (al ser mayor de 3500 kg -&gt; </t>
    </r>
    <r>
      <rPr>
        <b/>
        <sz val="11"/>
        <color rgb="FFFF0000"/>
        <rFont val="Calibri"/>
        <family val="2"/>
        <scheme val="minor"/>
      </rPr>
      <t>Kb</t>
    </r>
    <r>
      <rPr>
        <sz val="11"/>
        <color theme="1"/>
        <rFont val="Calibri"/>
        <family val="2"/>
        <scheme val="minor"/>
      </rPr>
      <t>).</t>
    </r>
  </si>
  <si>
    <r>
      <t xml:space="preserve">Carga útil= 9200 kg (M.M.A.) - 5700 kg (Tara) = 3500 kg (al ser igual a 3500 kg -&gt; </t>
    </r>
    <r>
      <rPr>
        <b/>
        <sz val="11"/>
        <color rgb="FFFF0000"/>
        <rFont val="Calibri"/>
        <family val="2"/>
        <scheme val="minor"/>
      </rPr>
      <t>Kb</t>
    </r>
    <r>
      <rPr>
        <sz val="11"/>
        <color theme="1"/>
        <rFont val="Calibri"/>
        <family val="2"/>
        <scheme val="minor"/>
      </rPr>
      <t>).</t>
    </r>
  </si>
  <si>
    <r>
      <t xml:space="preserve">Real Decreto 208/2022 , de 22 de marzo, sobre las garantías financieras en materia de residuos. </t>
    </r>
    <r>
      <rPr>
        <b/>
        <u/>
        <sz val="10"/>
        <color theme="10"/>
        <rFont val="Calibri"/>
        <family val="2"/>
        <scheme val="minor"/>
      </rPr>
      <t>Anexo IV Criterios para determinar el importe de la fianza y de la suma asegurada en el seguro de responsabilidad civil</t>
    </r>
  </si>
  <si>
    <t>* Ejemplo: 3 vehículos con las siguientes cargas útiles (ver tabla de la izquierda)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</si>
</sst>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C0A]_-;\-* #,##0.00\ [$€-C0A]_-;_-* &quot;-&quot;??\ [$€-C0A]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0"/>
      <color theme="10"/>
      <name val="Calibri"/>
      <family val="2"/>
      <scheme val="minor"/>
    </font>
    <font>
      <b/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16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/>
    </xf>
    <xf numFmtId="4" fontId="0" fillId="0" borderId="0" xfId="0" applyNumberFormat="1"/>
    <xf numFmtId="0" fontId="2" fillId="0" borderId="0" xfId="0" applyFont="1"/>
    <xf numFmtId="0" fontId="3" fillId="0" borderId="0" xfId="0" applyFont="1"/>
    <xf numFmtId="4" fontId="0" fillId="2" borderId="1" xfId="0" applyNumberFormat="1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0" fontId="2" fillId="2" borderId="0" xfId="0" applyFont="1" applyFill="1"/>
    <xf numFmtId="0" fontId="0" fillId="2" borderId="0" xfId="0" applyFill="1"/>
    <xf numFmtId="0" fontId="7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1657</xdr:colOff>
      <xdr:row>3</xdr:row>
      <xdr:rowOff>31475</xdr:rowOff>
    </xdr:from>
    <xdr:to>
      <xdr:col>16</xdr:col>
      <xdr:colOff>98126</xdr:colOff>
      <xdr:row>9</xdr:row>
      <xdr:rowOff>117371</xdr:rowOff>
    </xdr:to>
    <xdr:pic>
      <xdr:nvPicPr>
        <xdr:cNvPr id="2" name="Imagen 1" descr="Extracto del cálculo de la fianza para transportistas residuos peligrosos (según anexo IV del Real Decreto 28/2022 sobre garantías financieras en materia de residuos)." title="Cálculo fianza transportistas residuos peligrosos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0722" y="602975"/>
          <a:ext cx="8726947" cy="1228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e.es/buscar/act.php?id=BOE-A-2022-5142&amp;p=20230125&amp;tn=1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21"/>
  <sheetViews>
    <sheetView tabSelected="1" zoomScale="115" zoomScaleNormal="115" workbookViewId="0">
      <selection activeCell="G18" sqref="G18"/>
    </sheetView>
  </sheetViews>
  <sheetFormatPr baseColWidth="10" defaultRowHeight="15" x14ac:dyDescent="0.25"/>
  <cols>
    <col min="1" max="1" width="4.5703125" customWidth="1"/>
    <col min="2" max="3" width="17.42578125" customWidth="1"/>
    <col min="4" max="4" width="14" bestFit="1" customWidth="1"/>
    <col min="5" max="5" width="6" customWidth="1"/>
    <col min="6" max="6" width="6.5703125" customWidth="1"/>
    <col min="8" max="8" width="26.5703125" bestFit="1" customWidth="1"/>
  </cols>
  <sheetData>
    <row r="2" spans="2:13" x14ac:dyDescent="0.25">
      <c r="G2" s="12" t="s">
        <v>9</v>
      </c>
    </row>
    <row r="3" spans="2:13" ht="45" customHeight="1" x14ac:dyDescent="0.25">
      <c r="B3" s="2" t="s">
        <v>3</v>
      </c>
      <c r="C3" s="2" t="s">
        <v>4</v>
      </c>
      <c r="D3" s="2" t="s">
        <v>5</v>
      </c>
    </row>
    <row r="4" spans="2:13" x14ac:dyDescent="0.25">
      <c r="B4" s="8">
        <f>3500-2955</f>
        <v>545</v>
      </c>
      <c r="C4" s="8">
        <f>(26000-16600)+(9200-5700)</f>
        <v>12900</v>
      </c>
      <c r="D4" s="9">
        <f t="shared" ref="D4" si="0">(0.15*B4)+(0.03*C4)+2000</f>
        <v>2468.75</v>
      </c>
    </row>
    <row r="5" spans="2:13" x14ac:dyDescent="0.25">
      <c r="B5" s="3"/>
      <c r="C5" s="3"/>
      <c r="D5" s="1">
        <f t="shared" ref="D5:D10" si="1">(0.15*B5)+(0.03*C5)+2000</f>
        <v>2000</v>
      </c>
    </row>
    <row r="6" spans="2:13" x14ac:dyDescent="0.25">
      <c r="B6" s="4"/>
      <c r="C6" s="4"/>
      <c r="D6" s="1">
        <f t="shared" si="1"/>
        <v>2000</v>
      </c>
    </row>
    <row r="7" spans="2:13" x14ac:dyDescent="0.25">
      <c r="B7" s="4"/>
      <c r="C7" s="4"/>
      <c r="D7" s="1">
        <f t="shared" si="1"/>
        <v>2000</v>
      </c>
    </row>
    <row r="8" spans="2:13" x14ac:dyDescent="0.25">
      <c r="B8" s="4"/>
      <c r="C8" s="4"/>
      <c r="D8" s="1">
        <f t="shared" si="1"/>
        <v>2000</v>
      </c>
      <c r="G8" s="5"/>
    </row>
    <row r="9" spans="2:13" x14ac:dyDescent="0.25">
      <c r="B9" s="4"/>
      <c r="C9" s="4"/>
      <c r="D9" s="1">
        <f t="shared" si="1"/>
        <v>2000</v>
      </c>
      <c r="G9" s="5"/>
    </row>
    <row r="10" spans="2:13" x14ac:dyDescent="0.25">
      <c r="B10" s="4"/>
      <c r="C10" s="4"/>
      <c r="D10" s="1">
        <f t="shared" si="1"/>
        <v>2000</v>
      </c>
    </row>
    <row r="11" spans="2:13" x14ac:dyDescent="0.25">
      <c r="B11" s="4"/>
      <c r="C11" s="4"/>
      <c r="D11" s="1">
        <f>(0.15*B11)+(0.03*C11)+2000</f>
        <v>2000</v>
      </c>
    </row>
    <row r="12" spans="2:13" x14ac:dyDescent="0.25">
      <c r="B12" s="4"/>
      <c r="C12" s="4"/>
      <c r="D12" s="1">
        <f>(0.15*B12)+(0.03*C12)+2000</f>
        <v>2000</v>
      </c>
      <c r="H12" s="7" t="s">
        <v>1</v>
      </c>
    </row>
    <row r="13" spans="2:13" x14ac:dyDescent="0.25">
      <c r="B13" s="4"/>
      <c r="C13" s="4"/>
      <c r="D13" s="1">
        <f>(0.15*B13)+(0.03*C13)+2000</f>
        <v>2000</v>
      </c>
      <c r="H13" s="7" t="s">
        <v>2</v>
      </c>
    </row>
    <row r="14" spans="2:13" x14ac:dyDescent="0.25">
      <c r="B14" s="4"/>
      <c r="C14" s="4"/>
      <c r="D14" s="1">
        <f>(0.15*B14)+(0.03*C14)+2000</f>
        <v>2000</v>
      </c>
    </row>
    <row r="15" spans="2:13" ht="15.75" x14ac:dyDescent="0.25">
      <c r="B15" s="4"/>
      <c r="C15" s="4"/>
      <c r="D15" s="1">
        <f t="shared" ref="D15:D21" si="2">(0.15*B15)+(0.03*C15)+2000</f>
        <v>2000</v>
      </c>
      <c r="H15" s="6" t="s">
        <v>0</v>
      </c>
    </row>
    <row r="16" spans="2:13" ht="15.75" x14ac:dyDescent="0.25">
      <c r="B16" s="4"/>
      <c r="C16" s="4"/>
      <c r="D16" s="1">
        <f t="shared" si="2"/>
        <v>2000</v>
      </c>
      <c r="H16" s="10" t="s">
        <v>10</v>
      </c>
      <c r="I16" s="11"/>
      <c r="J16" s="11"/>
      <c r="K16" s="11"/>
      <c r="L16" s="11"/>
      <c r="M16" s="11"/>
    </row>
    <row r="17" spans="2:13" x14ac:dyDescent="0.25">
      <c r="B17" s="4"/>
      <c r="C17" s="4"/>
      <c r="D17" s="1">
        <f t="shared" si="2"/>
        <v>2000</v>
      </c>
      <c r="H17" s="11" t="s">
        <v>6</v>
      </c>
      <c r="I17" s="11"/>
      <c r="J17" s="11"/>
      <c r="K17" s="11"/>
      <c r="L17" s="11"/>
      <c r="M17" s="11"/>
    </row>
    <row r="18" spans="2:13" x14ac:dyDescent="0.25">
      <c r="B18" s="4"/>
      <c r="C18" s="4"/>
      <c r="D18" s="1">
        <f t="shared" si="2"/>
        <v>2000</v>
      </c>
      <c r="H18" s="11" t="s">
        <v>7</v>
      </c>
      <c r="I18" s="11"/>
      <c r="J18" s="11"/>
      <c r="K18" s="11"/>
      <c r="L18" s="11"/>
      <c r="M18" s="11"/>
    </row>
    <row r="19" spans="2:13" x14ac:dyDescent="0.25">
      <c r="B19" s="4"/>
      <c r="C19" s="4"/>
      <c r="D19" s="1">
        <f>(0.15*B19)+(0.03*C19)+2000</f>
        <v>2000</v>
      </c>
      <c r="H19" s="11" t="s">
        <v>8</v>
      </c>
      <c r="I19" s="11"/>
      <c r="J19" s="11"/>
      <c r="K19" s="11"/>
      <c r="L19" s="11"/>
      <c r="M19" s="11"/>
    </row>
    <row r="20" spans="2:13" x14ac:dyDescent="0.25">
      <c r="B20" s="4"/>
      <c r="C20" s="4"/>
      <c r="D20" s="1">
        <f t="shared" si="2"/>
        <v>2000</v>
      </c>
    </row>
    <row r="21" spans="2:13" x14ac:dyDescent="0.25">
      <c r="B21" s="4"/>
      <c r="C21" s="4"/>
      <c r="D21" s="1">
        <f t="shared" si="2"/>
        <v>2000</v>
      </c>
    </row>
  </sheetData>
  <hyperlinks>
    <hyperlink ref="G2" r:id="rId1" location="ai-4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Cálculo fianza transportistas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DGA</cp:lastModifiedBy>
  <dcterms:created xsi:type="dcterms:W3CDTF">2024-06-19T06:58:55Z</dcterms:created>
  <dcterms:modified xsi:type="dcterms:W3CDTF">2026-01-09T13:11:56Z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CALCULO FIANZA TRANSPORTISTAS PELIGROSOS.xlsx</vt:lpwstr>
  </property>
</Properties>
</file>