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temp\"/>
    </mc:Choice>
  </mc:AlternateContent>
  <bookViews>
    <workbookView xWindow="0" yWindow="0" windowWidth="12885" windowHeight="3330"/>
  </bookViews>
  <sheets>
    <sheet name="MED. SEGURIDAD Y DIGITALIZACIÓN" sheetId="1" r:id="rId1"/>
    <sheet name="INFORMACION POR CENTROS DE TRAB" sheetId="3" r:id="rId2"/>
    <sheet name="Datos población municipios 2019" sheetId="4" state="hidden" r:id="rId3"/>
    <sheet name="EJEMPLO MED.SEGURIDAD Y DIGITAL" sheetId="6" r:id="rId4"/>
    <sheet name="EJEMPLO INF  CENTROS DE TRABAJO" sheetId="5" r:id="rId5"/>
  </sheets>
  <definedNames>
    <definedName name="_Hlk41590682" localSheetId="3">'EJEMPLO MED.SEGURIDAD Y DIGITAL'!$C$57</definedName>
    <definedName name="_Hlk41590682" localSheetId="0">'MED. SEGURIDAD Y DIGITALIZACIÓN'!$C$59</definedName>
    <definedName name="_xlnm.Print_Area" localSheetId="4">'EJEMPLO INF  CENTROS DE TRABAJO'!$A$2:$T$40</definedName>
    <definedName name="_xlnm.Print_Area" localSheetId="1">'INFORMACION POR CENTROS DE TRAB'!$A$2:$T$40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34" i="1" l="1"/>
  <c r="S35" i="1"/>
  <c r="S36" i="1"/>
  <c r="S37" i="1"/>
  <c r="Q18" i="1"/>
  <c r="Q19" i="1"/>
  <c r="Q20" i="1"/>
  <c r="Q21" i="1"/>
  <c r="Q22" i="1"/>
  <c r="Q23" i="1"/>
  <c r="Q24" i="1"/>
  <c r="Q25" i="1"/>
  <c r="Q26" i="1"/>
  <c r="Q27" i="1"/>
  <c r="Q28" i="1"/>
  <c r="Q29" i="1"/>
  <c r="Q30" i="1"/>
  <c r="Q31" i="1"/>
  <c r="Q32" i="1"/>
  <c r="Q33" i="1"/>
  <c r="Q34" i="1"/>
  <c r="Q35" i="1"/>
  <c r="Q36" i="1"/>
  <c r="Q37" i="1"/>
  <c r="V41" i="6"/>
  <c r="V40" i="6"/>
  <c r="P40" i="6"/>
  <c r="P38" i="6"/>
  <c r="O38" i="6"/>
  <c r="H38" i="6"/>
  <c r="S37" i="6"/>
  <c r="R37" i="6"/>
  <c r="Q37" i="6"/>
  <c r="S36" i="6"/>
  <c r="R36" i="6"/>
  <c r="Q36" i="6"/>
  <c r="R35" i="6"/>
  <c r="Q35" i="6"/>
  <c r="R34" i="6"/>
  <c r="S33" i="6"/>
  <c r="R33" i="6"/>
  <c r="Q33" i="6"/>
  <c r="S32" i="6"/>
  <c r="R32" i="6"/>
  <c r="S31" i="6"/>
  <c r="R31" i="6"/>
  <c r="S30" i="6"/>
  <c r="R30" i="6"/>
  <c r="Q30" i="6"/>
  <c r="S29" i="6"/>
  <c r="R29" i="6"/>
  <c r="S28" i="6"/>
  <c r="R28" i="6"/>
  <c r="S27" i="6"/>
  <c r="R27" i="6"/>
  <c r="Q27" i="6"/>
  <c r="S26" i="6"/>
  <c r="R26" i="6"/>
  <c r="S25" i="6"/>
  <c r="R25" i="6"/>
  <c r="S24" i="6"/>
  <c r="R24" i="6"/>
  <c r="Q24" i="6"/>
  <c r="S23" i="6"/>
  <c r="R23" i="6"/>
  <c r="S22" i="6"/>
  <c r="R22" i="6"/>
  <c r="S21" i="6"/>
  <c r="R21" i="6"/>
  <c r="Q21" i="6"/>
  <c r="S20" i="6"/>
  <c r="R20" i="6"/>
  <c r="S19" i="6"/>
  <c r="R19" i="6"/>
  <c r="S18" i="6"/>
  <c r="R18" i="6"/>
  <c r="Q18" i="6"/>
  <c r="S17" i="6"/>
  <c r="R17" i="6"/>
  <c r="Q17" i="6"/>
  <c r="S16" i="6"/>
  <c r="R16" i="6"/>
  <c r="Q16" i="6"/>
  <c r="S15" i="6"/>
  <c r="R15" i="6"/>
  <c r="Q15" i="6"/>
  <c r="S14" i="6"/>
  <c r="R14" i="6"/>
  <c r="Q14" i="6"/>
  <c r="S13" i="6"/>
  <c r="R13" i="6"/>
  <c r="Q13" i="6"/>
  <c r="S12" i="6"/>
  <c r="R12" i="6"/>
  <c r="Q12" i="6"/>
  <c r="S11" i="6"/>
  <c r="R11" i="6"/>
  <c r="Q11" i="6"/>
  <c r="S10" i="6"/>
  <c r="R10" i="6"/>
  <c r="Q10" i="6"/>
  <c r="S9" i="6"/>
  <c r="R9" i="6"/>
  <c r="Q9" i="6"/>
  <c r="S8" i="6"/>
  <c r="R8" i="6"/>
  <c r="R38" i="6" s="1"/>
  <c r="Q8" i="6"/>
  <c r="S7" i="6"/>
  <c r="S38" i="6" s="1"/>
  <c r="R7" i="6"/>
  <c r="Q7" i="6"/>
  <c r="Q38" i="6" s="1"/>
  <c r="M5" i="6"/>
  <c r="O40" i="6" s="1"/>
  <c r="O42" i="6" s="1"/>
  <c r="T38" i="6" l="1"/>
  <c r="R42" i="6" s="1"/>
  <c r="R43" i="6" s="1"/>
  <c r="S42" i="6"/>
  <c r="S43" i="6" s="1"/>
  <c r="R18" i="1"/>
  <c r="R19" i="1"/>
  <c r="R20" i="1"/>
  <c r="R21" i="1"/>
  <c r="R22" i="1"/>
  <c r="R23" i="1"/>
  <c r="R24" i="1"/>
  <c r="R25" i="1"/>
  <c r="R26" i="1"/>
  <c r="R27" i="1"/>
  <c r="R28" i="1"/>
  <c r="R29" i="1"/>
  <c r="R30" i="1"/>
  <c r="R31" i="1"/>
  <c r="R32" i="1"/>
  <c r="R33" i="1"/>
  <c r="R34" i="1"/>
  <c r="R35" i="1"/>
  <c r="R36" i="1"/>
  <c r="R37" i="1"/>
  <c r="H38" i="1"/>
  <c r="P38" i="1"/>
  <c r="O38" i="1"/>
  <c r="Q42" i="6" l="1"/>
  <c r="Q43" i="6" s="1"/>
  <c r="S19" i="1"/>
  <c r="S20" i="1"/>
  <c r="S21" i="1"/>
  <c r="S22" i="1"/>
  <c r="S23" i="1"/>
  <c r="S24" i="1"/>
  <c r="S25" i="1"/>
  <c r="S26" i="1"/>
  <c r="S27" i="1"/>
  <c r="S28" i="1"/>
  <c r="S29" i="1"/>
  <c r="S30" i="1"/>
  <c r="S31" i="1"/>
  <c r="S32" i="1"/>
  <c r="S33" i="1"/>
  <c r="Q12" i="1"/>
  <c r="Q13" i="1"/>
  <c r="Q14" i="1"/>
  <c r="Q15" i="1"/>
  <c r="Q16" i="1"/>
  <c r="Q17" i="1"/>
  <c r="R9" i="1"/>
  <c r="S8" i="1"/>
  <c r="S9" i="1"/>
  <c r="S10" i="1"/>
  <c r="S11" i="1"/>
  <c r="S12" i="1"/>
  <c r="S13" i="1"/>
  <c r="S14" i="1"/>
  <c r="S15" i="1"/>
  <c r="S16" i="1"/>
  <c r="S17" i="1"/>
  <c r="S18" i="1"/>
  <c r="S7" i="1"/>
  <c r="R7" i="1"/>
  <c r="R8" i="1"/>
  <c r="R10" i="1"/>
  <c r="R11" i="1"/>
  <c r="R12" i="1"/>
  <c r="R13" i="1"/>
  <c r="R14" i="1"/>
  <c r="R15" i="1"/>
  <c r="R16" i="1"/>
  <c r="R17" i="1"/>
  <c r="Q8" i="1"/>
  <c r="Q9" i="1"/>
  <c r="Q10" i="1"/>
  <c r="Q11" i="1"/>
  <c r="Q7" i="1"/>
  <c r="S38" i="1" l="1"/>
  <c r="Q38" i="1"/>
  <c r="R38" i="1"/>
  <c r="M5" i="1"/>
  <c r="T38" i="1" l="1"/>
  <c r="P40" i="1"/>
  <c r="O40" i="1"/>
  <c r="O42" i="1" l="1"/>
</calcChain>
</file>

<file path=xl/comments1.xml><?xml version="1.0" encoding="utf-8"?>
<comments xmlns="http://schemas.openxmlformats.org/spreadsheetml/2006/main">
  <authors>
    <author>Administrador</author>
  </authors>
  <commentList>
    <comment ref="H7" authorId="0" shapeId="0">
      <text>
        <r>
          <rPr>
            <sz val="9"/>
            <color indexed="81"/>
            <rFont val="Tahoma"/>
            <family val="2"/>
          </rPr>
          <t xml:space="preserve">Es necesario EXCLUIR aquellas partes de la factura que no son subvencionables por no cumplir los requisitos de la convocatoria por objeto (ej: EPIS, telefonos moviles…etc.)
</t>
        </r>
      </text>
    </comment>
    <comment ref="J7" authorId="0" shapeId="0">
      <text>
        <r>
          <rPr>
            <sz val="9"/>
            <color indexed="81"/>
            <rFont val="Tahoma"/>
            <family val="2"/>
          </rPr>
          <t>En el caso en que en la factura se hayan adquirido bienes para distintos centros de trabajo, incluir tantos centros de trabajo como sea necesario.</t>
        </r>
      </text>
    </comment>
    <comment ref="L7" authorId="0" shapeId="0">
      <text>
        <r>
          <rPr>
            <sz val="9"/>
            <color indexed="81"/>
            <rFont val="Tahoma"/>
            <family val="2"/>
          </rPr>
          <t>Apartados:
6,1a) Adquisición elementos protección o barreras y en su caso, instalación.
6.1.b) Adquisición sistemas para higienización de local o centro de trabajo y costes de instalación
6.1c) Adquisición sistemas higienización prendas de ropa y en su caso instalación
6.1.d) Adquisición higienización personal trabajador o externo y en su caso, instalación
6.1.e) Adquisición sistemas control de aforo y en su caso, instalación
6.1f) adquisición sistemas medición temperatura corporal
6.2.a) Adquisición activos inmateriales para digitalización
6.2.b) Adquisición activos materiales para digitalización</t>
        </r>
      </text>
    </comment>
    <comment ref="O7" authorId="0" shapeId="0">
      <text>
        <r>
          <rPr>
            <b/>
            <sz val="9"/>
            <color indexed="81"/>
            <rFont val="Tahoma"/>
            <family val="2"/>
          </rPr>
          <t>Administrador:</t>
        </r>
        <r>
          <rPr>
            <sz val="9"/>
            <color indexed="81"/>
            <rFont val="Tahoma"/>
            <family val="2"/>
          </rPr>
          <t xml:space="preserve">
Administrador:
Importe subvencionable según el tipo de actuación. El importe subvencionable será del 100% o del 80% en función de la actuación (apartado séptimo.1 de la convocatoria):
a) Costes de adquisición de elementos de protección o barreras entre vendedor o proveedor de servicios y cliente y, en su caso, costes de su instalación. 100%
b) Costes de adquisición de sistemas para la higienización del local/centro de trabajo y, en su caso, costes de su instalación. 100%
c) Costes de adquisición de sistemas para la higienización de prendas de ropa y, en su caso, costes de su instalación. 80%
d) Costes de adquisición de sistemas para la higienización del personal trabajador o personal externo y, en su caso, costes de su instalación. 80%
e) Costes de adquisición de sistemas de control de aforo y, en su caso, costes de su instalación. 100%
f) Costes de adquisición de sistemas de control de temperatura corporal y, en su caso, costes de su instalación. 100%
En el caso de que una misma factura incluya gastos no individualizables referentes a distintos centros de trabajo, su imputación parcial se calculará en proporción al número de trabajadores 
de cada uno de ellos. </t>
        </r>
      </text>
    </comment>
    <comment ref="P7" authorId="0" shapeId="0">
      <text>
        <r>
          <rPr>
            <b/>
            <sz val="9"/>
            <color indexed="81"/>
            <rFont val="Tahoma"/>
            <family val="2"/>
          </rPr>
          <t>Administrador:</t>
        </r>
        <r>
          <rPr>
            <sz val="9"/>
            <color indexed="81"/>
            <rFont val="Tahoma"/>
            <family val="2"/>
          </rPr>
          <t xml:space="preserve">
Importe subvencionable según el tipo de actuación. El importe subvencionable será del 100% o del 80% en función de la actuación (apartado séptimo.1 de la convocatoria):
a) Costes de adquisición de activos inmateriales. 100%
b)Costes de adquisición de activos materiales. 80%
En el caso de que una misma factura incluya gastos no individualizables referentes a distintos centros de trabajo, su imputación parcial se calculará en proporción al número de trabajadores 
de cada uno de ellos. </t>
        </r>
      </text>
    </comment>
    <comment ref="J12" authorId="0" shapeId="0">
      <text>
        <r>
          <rPr>
            <sz val="9"/>
            <color indexed="81"/>
            <rFont val="Tahoma"/>
            <family val="2"/>
          </rPr>
          <t>En el caso en que en la factura se hayan adquirido bienes para distintos centros de trabajo, incluir tantos centros de trabajo como sea necesario.</t>
        </r>
      </text>
    </comment>
    <comment ref="J18" authorId="0" shapeId="0">
      <text>
        <r>
          <rPr>
            <sz val="9"/>
            <color indexed="81"/>
            <rFont val="Tahoma"/>
            <family val="2"/>
          </rPr>
          <t>En el caso en que en la factura se hayan adquirido bienes para distintos centros de trabajo, incluir tantos centros de trabajo como sea necesario.</t>
        </r>
      </text>
    </comment>
    <comment ref="J36" authorId="0" shapeId="0">
      <text>
        <r>
          <rPr>
            <b/>
            <sz val="9"/>
            <color indexed="81"/>
            <rFont val="Tahoma"/>
            <family val="2"/>
          </rPr>
          <t>Administrador:</t>
        </r>
        <r>
          <rPr>
            <sz val="9"/>
            <color indexed="81"/>
            <rFont val="Tahoma"/>
            <family val="2"/>
          </rPr>
          <t xml:space="preserve">
En el caso en que en la factura se hayan adquirido bienes para distintos centros de trabajo, incluir tantos centros de trabajo como sea necesario.</t>
        </r>
      </text>
    </comment>
    <comment ref="O40" authorId="0" shapeId="0">
      <text>
        <r>
          <rPr>
            <b/>
            <sz val="9"/>
            <color indexed="81"/>
            <rFont val="Tahoma"/>
            <family val="2"/>
          </rPr>
          <t>Administrador:</t>
        </r>
        <r>
          <rPr>
            <sz val="9"/>
            <color indexed="81"/>
            <rFont val="Tahoma"/>
            <family val="2"/>
          </rPr>
          <t xml:space="preserve">
Se deben tener en cuenta los límites máximos de ayuda en función de la población del municipio en que se ubique el centro de trabajo en el que se haya realizado la inversión (apartado séptimo 2, 3 y 4 de la convocatoria): 
- Ayudas para el desarrollo seguro de la actividad económica: 6000 € (municipios &lt; 5000 hab). 5000 € (municipios &gt; 5000 hab).
En el supuesto de que un solicitante realice inversión en centros de trabajo en municipios a los que sea de aplicación una cuantía máxima diferente en función de 
los límites anteriores, se aplicará al conjunto de la actuación subvencionable el límite aplicable al municipio del centro de trabajo con mayor número de efectivos.
</t>
        </r>
      </text>
    </comment>
    <comment ref="P40" authorId="0" shapeId="0">
      <text>
        <r>
          <rPr>
            <sz val="9"/>
            <color indexed="81"/>
            <rFont val="Tahoma"/>
            <family val="2"/>
          </rPr>
          <t xml:space="preserve">Se deben tener en cuenta los límites máximos de ayuda en función de la población del municipio en que se ubique el centro de trabajo en el que se haya realizado la inversión (apartado séptimo 2, 3 y 4 de la convocatoria): 
- Ayudas para digitalización: 25000 € (municipios &lt; 5000 hab). 20000 € (municipios &gt; 5000 hab).
En el supuesto de que un solicitante realice inversión en centros de trabajo en municipios a los que sea de aplicación una cuantía máxima diferente en función de 
los límites anteriores, se aplicará al conjunto de la actuación subvencionable el límite aplicable al municipio del centro de trabajo con mayor número de efectivos. 
</t>
        </r>
      </text>
    </comment>
  </commentList>
</comments>
</file>

<file path=xl/comments2.xml><?xml version="1.0" encoding="utf-8"?>
<comments xmlns="http://schemas.openxmlformats.org/spreadsheetml/2006/main">
  <authors>
    <author>Administrador</author>
  </authors>
  <commentList>
    <comment ref="J12" authorId="0" shapeId="0">
      <text>
        <r>
          <rPr>
            <sz val="9"/>
            <color indexed="81"/>
            <rFont val="Tahoma"/>
            <family val="2"/>
          </rPr>
          <t>En el caso en que en la factura se hayan adquirido bienes para distintos centros de trabajo, incluir tantos centros de trabajo como sea necesario.</t>
        </r>
      </text>
    </comment>
    <comment ref="J18" authorId="0" shapeId="0">
      <text>
        <r>
          <rPr>
            <sz val="9"/>
            <color indexed="81"/>
            <rFont val="Tahoma"/>
            <family val="2"/>
          </rPr>
          <t>En el caso en que en la factura se hayan adquirido bienes para distintos centros de trabajo, incluir tantos centros de trabajo como sea necesario.</t>
        </r>
      </text>
    </comment>
    <comment ref="J36" authorId="0" shapeId="0">
      <text>
        <r>
          <rPr>
            <b/>
            <sz val="9"/>
            <color indexed="81"/>
            <rFont val="Tahoma"/>
            <family val="2"/>
          </rPr>
          <t>Administrador:</t>
        </r>
        <r>
          <rPr>
            <sz val="9"/>
            <color indexed="81"/>
            <rFont val="Tahoma"/>
            <family val="2"/>
          </rPr>
          <t xml:space="preserve">
En el caso en que en la factura se hayan adquirido bienes para distintos centros de trabajo, incluir tantos centros de trabajo como sea necesario.</t>
        </r>
      </text>
    </comment>
    <comment ref="O40" authorId="0" shapeId="0">
      <text>
        <r>
          <rPr>
            <b/>
            <sz val="9"/>
            <color indexed="81"/>
            <rFont val="Tahoma"/>
            <family val="2"/>
          </rPr>
          <t>Administrador:</t>
        </r>
        <r>
          <rPr>
            <sz val="9"/>
            <color indexed="81"/>
            <rFont val="Tahoma"/>
            <family val="2"/>
          </rPr>
          <t xml:space="preserve">
Se deben tener en cuenta los límites máximos de ayuda en función de la población del municipio en que se ubique el centro de trabajo en el que se haya realizado la inversión (apartado séptimo 2, 3 y 4 de la convocatoria): 
- Ayudas para el desarrollo seguro de la actividad económica: 6000 € (municipios &lt; 5000 hab). 5000 € (municipios &gt; 5000 hab).
En el supuesto de que un solicitante tenga centros de trabajo en municipios a los que sea de aplicación una cuantía máxima diferente en función de 
los límites anteriores, se aplicará al conjunto de la actuación subvencionable el límite aplicable al municipio del centro de trabajo con mayor número de efectivos.
</t>
        </r>
      </text>
    </comment>
    <comment ref="P40" authorId="0" shapeId="0">
      <text>
        <r>
          <rPr>
            <sz val="9"/>
            <color indexed="81"/>
            <rFont val="Tahoma"/>
            <family val="2"/>
          </rPr>
          <t>Se deben tener en cuenta los límites máximos de ayuda en función de la población del municipio en que se ubique el centro de trabajo en el que se haya realizado la inversión (apartado séptimo 2, 3 y 4 de la convocatoria): 
- Ayudas para digitalización: 25000 € (municipios &lt; 5000 hab). 20000 € (municipios &gt; 5000 hab). 
En el supuesto de que un solicitante tenga centros de trabajo en municipios a los que sea de aplicación una cuantía máxima diferente en función de los límites anteriores, se aplicará al conjunto de la actuación subvencionable el límite aplicable al municipio del centro de trabajo con mayor número de efectivos.</t>
        </r>
      </text>
    </comment>
  </commentList>
</comments>
</file>

<file path=xl/sharedStrings.xml><?xml version="1.0" encoding="utf-8"?>
<sst xmlns="http://schemas.openxmlformats.org/spreadsheetml/2006/main" count="1142" uniqueCount="838">
  <si>
    <t>AYUDAS A INVERSIONES PARA EL DESARROLLO SEGURO DE LA ACTIVIDAD ECONÓMICA Y PARA DIGITALIZACIÓN</t>
  </si>
  <si>
    <t>RELACIÓN DE FACTURAS SUBVENCIONABLES</t>
  </si>
  <si>
    <t>Nº FACTURA</t>
  </si>
  <si>
    <t>CONCEPTO</t>
  </si>
  <si>
    <t>ACREEDOR</t>
  </si>
  <si>
    <t>FECHA EMISIÓN</t>
  </si>
  <si>
    <t>FECHA PAGO</t>
  </si>
  <si>
    <t>TOTAL:</t>
  </si>
  <si>
    <t>a) Costes de adquisición de elementos de protección o barreras entre vendedor o proveedor de servicios y cliente y, en su caso, costes de su instalación. 100%</t>
  </si>
  <si>
    <t>b) Costes de adquisición de sistemas para la higienización del local/centro de trabajo y, en su caso, costes de su instalación. 100%</t>
  </si>
  <si>
    <t>c) Costes de adquisición de sistemas para la higienización de prendas de ropa y, en su caso, costes de su instalación. 80%</t>
  </si>
  <si>
    <t>d) Costes de adquisición de sistemas para la higienización del personal trabajador o personal externo y, en su caso, costes de su instalación. 80%</t>
  </si>
  <si>
    <t>e) Costes de adquisición de sistemas de control de aforo y, en su caso, costes de su instalación. 100%</t>
  </si>
  <si>
    <t>Ayudas para el desarrollo seguro de la actividad económica: 6000 € (municipios &lt; 5000 hab). 5000 € (municipios &gt; 5000 hab).</t>
  </si>
  <si>
    <t xml:space="preserve">Ayudas para digitalización: 25000 € (municipios &lt; 5000 hab). 20000 € (municipios &gt; 5000 hab). </t>
  </si>
  <si>
    <t>Digitalización</t>
  </si>
  <si>
    <t>Medidas de seguridad</t>
  </si>
  <si>
    <t>&gt; 5000 habitantes</t>
  </si>
  <si>
    <t>&lt; 5000 habitantes</t>
  </si>
  <si>
    <t>ZARAGOZA</t>
  </si>
  <si>
    <t>HUESCA</t>
  </si>
  <si>
    <t>TERUEL</t>
  </si>
  <si>
    <t>Protección de datos</t>
  </si>
  <si>
    <t>El responsable del tratamiento de tus datos personales es la Dirección General de Economía.</t>
  </si>
  <si>
    <t>La finalidad de este tratamiento es la recogida de datos de carácter personal que aparecen en los procedimientos administrativos relativos a subvenciones de promoción económica.</t>
  </si>
  <si>
    <t>La legitimación para realizar el tratamiento de datos nos la da el cumplimiento de una misión realizada en interés público.</t>
  </si>
  <si>
    <t xml:space="preserve">No vamos a comunicar tus datos personales a terceros destinatarios salvo obligación legal. </t>
  </si>
  <si>
    <t>Podrás consultar la información adicional y detallada sobre esta actividad de tratamiento en https://aplicaciones.aragon.es/notif_lopd_pub/details.action?fileId=838</t>
  </si>
  <si>
    <t xml:space="preserve">Podrás ejercer tus derechos de acceso, rectificación, supresión y portabilidad de los datos o de limitación y oposición a su tratamiento, </t>
  </si>
  <si>
    <t>así como a no ser objeto de decisiones individuales automatizadas a través de la sede electrónica de la Administración de la Comunidad Autónoma de Aragón con los formularios normalizados disponibles.</t>
  </si>
  <si>
    <t>g) Digitalización: Costes de adquisición de activos inmateriales. 100%</t>
  </si>
  <si>
    <t>h) Digitalización: Costes de adquisición de activos materiales. 80%</t>
  </si>
  <si>
    <t>f) Costes de adquisición de sistemas de control de temperatura corporal y, en su caso, costes de su instalación. 100%</t>
  </si>
  <si>
    <t>Se deben tener en cuenta los límites máximos de ayuda en función de la población del municipio en que se ubique el centro de trabajo en el que se haya realizado la inversión (apartado séptimo 2, 3 y 4 de la convocatoria).</t>
  </si>
  <si>
    <t>DIRECCIÓN DEL CENTRO DE TRABAJO</t>
  </si>
  <si>
    <t>MUNICIPIO DEL CENTRO DE TRABAJO</t>
  </si>
  <si>
    <r>
      <rPr>
        <b/>
        <sz val="11"/>
        <color theme="1"/>
        <rFont val="Calibri"/>
        <family val="2"/>
        <scheme val="minor"/>
      </rPr>
      <t>PROVINCIA DEL CENTRO DE TRABAJO:</t>
    </r>
    <r>
      <rPr>
        <sz val="11"/>
        <color theme="1"/>
        <rFont val="Calibri"/>
        <family val="2"/>
        <scheme val="minor"/>
      </rPr>
      <t xml:space="preserve"> Señalar la provincia del municipio en que radique el centro de trabajo en el que se haya realizado la inversión. </t>
    </r>
  </si>
  <si>
    <r>
      <t xml:space="preserve">MUNICIPIO DEL CENTRO DE TRABAJO: </t>
    </r>
    <r>
      <rPr>
        <sz val="11"/>
        <color theme="1"/>
        <rFont val="Calibri"/>
        <family val="2"/>
        <scheme val="minor"/>
      </rPr>
      <t xml:space="preserve">Señalar el municipio del centro de trabajo en el que se haya destinado la inversión. </t>
    </r>
  </si>
  <si>
    <t xml:space="preserve">la imputación parcial de gasto a cada centro de trabajo se calculará en proporción al número de efectivos del mismo (según el informe de plantilla media de trabajadores en alta en el mes anterior a la presentación de la solicitud). </t>
  </si>
  <si>
    <t xml:space="preserve">Si el importe subvencionable total de las actuaciones supera los límites anteriores, automáticamente la tabla se autorrellenará con el importe máximo posible. </t>
  </si>
  <si>
    <t>ACTIVIDAD SUBVENCIONABLE</t>
  </si>
  <si>
    <t xml:space="preserve">A efectos de determinar la cuantía máxima de la ayuda, de conformidad con lo dispuesto en el apartado séptimo.5 de la convocatoria, especifique lo siguiente (La población del municipio se determina según datos del IAEST a fecha de 1 de enero de 2019):
a) Para el caso de que la inversión se destine a un único centro de trabajo, especifique si se ubica en: municipio de menos de 5000 habitantes/5000 habitantes o más.
b) Para el caso de que la inversión se destine a centros de trabajo ubicados en municipios distintos, especifique si el municipio en el que se ubica el centro de trabajo con mayor número de efectivos cuenta con menos de 5000 habitantes/5000 o más habitantes. </t>
  </si>
  <si>
    <t>IMPORTE SUBVENCIONABLE (SIN IVA)</t>
  </si>
  <si>
    <t>Municipio nombre</t>
  </si>
  <si>
    <t>Abiego</t>
  </si>
  <si>
    <t>Abizanda</t>
  </si>
  <si>
    <t>Adahuesca</t>
  </si>
  <si>
    <t>Agüero</t>
  </si>
  <si>
    <t>Aísa</t>
  </si>
  <si>
    <t>Albalate de Cinca</t>
  </si>
  <si>
    <t>Albalatillo</t>
  </si>
  <si>
    <t>Albelda</t>
  </si>
  <si>
    <t>Albero Alto</t>
  </si>
  <si>
    <t>Albero Bajo</t>
  </si>
  <si>
    <t>Alberuela de Tubo</t>
  </si>
  <si>
    <t>Alcalá de Gurrea</t>
  </si>
  <si>
    <t>Alcalá del Obispo</t>
  </si>
  <si>
    <t>Alcampell</t>
  </si>
  <si>
    <t>Alcolea de Cinca</t>
  </si>
  <si>
    <t>Alcubierre</t>
  </si>
  <si>
    <t>Alerre</t>
  </si>
  <si>
    <t>Alfántega</t>
  </si>
  <si>
    <t>Almudévar</t>
  </si>
  <si>
    <t>Almunia de San Juan</t>
  </si>
  <si>
    <t>Almuniente</t>
  </si>
  <si>
    <t>Alquézar</t>
  </si>
  <si>
    <t>Altorricón</t>
  </si>
  <si>
    <t>Angüés</t>
  </si>
  <si>
    <t>Ansó</t>
  </si>
  <si>
    <t>Antillón</t>
  </si>
  <si>
    <t>Aragüés del Puerto</t>
  </si>
  <si>
    <t>Arén</t>
  </si>
  <si>
    <t>Argavieso</t>
  </si>
  <si>
    <t>Arguis</t>
  </si>
  <si>
    <t>Ayerbe</t>
  </si>
  <si>
    <t>Azanuy-Alins</t>
  </si>
  <si>
    <t>Azara</t>
  </si>
  <si>
    <t>Azlor</t>
  </si>
  <si>
    <t>Baells</t>
  </si>
  <si>
    <t>Bailo</t>
  </si>
  <si>
    <t>Baldellou</t>
  </si>
  <si>
    <t>Ballobar</t>
  </si>
  <si>
    <t>Banastás</t>
  </si>
  <si>
    <t>Barbastro</t>
  </si>
  <si>
    <t>Barbués</t>
  </si>
  <si>
    <t>Barbuñales</t>
  </si>
  <si>
    <t>Bárcabo</t>
  </si>
  <si>
    <t>Belver de Cinca</t>
  </si>
  <si>
    <t>Benabarre</t>
  </si>
  <si>
    <t>Benasque</t>
  </si>
  <si>
    <t>Berbegal</t>
  </si>
  <si>
    <t>Bielsa</t>
  </si>
  <si>
    <t>Bierge</t>
  </si>
  <si>
    <t>Biescas</t>
  </si>
  <si>
    <t>Binaced</t>
  </si>
  <si>
    <t>Binéfar</t>
  </si>
  <si>
    <t>Bisaurri</t>
  </si>
  <si>
    <t>Biscarrués</t>
  </si>
  <si>
    <t>Blecua y Torres</t>
  </si>
  <si>
    <t>Boltaña</t>
  </si>
  <si>
    <t>Bonansa</t>
  </si>
  <si>
    <t>Borau</t>
  </si>
  <si>
    <t>Broto</t>
  </si>
  <si>
    <t>Caldearenas</t>
  </si>
  <si>
    <t>Campo</t>
  </si>
  <si>
    <t>Camporrells</t>
  </si>
  <si>
    <t>Canal de Berdún</t>
  </si>
  <si>
    <t>Candasnos</t>
  </si>
  <si>
    <t>Canfranc</t>
  </si>
  <si>
    <t>Capdesaso</t>
  </si>
  <si>
    <t>Capella</t>
  </si>
  <si>
    <t>Casbas de Huesca</t>
  </si>
  <si>
    <t>Castejón del Puente</t>
  </si>
  <si>
    <t>Castejón de Monegros</t>
  </si>
  <si>
    <t>Castejón de Sos</t>
  </si>
  <si>
    <t>Castelflorite</t>
  </si>
  <si>
    <t>Castiello de Jaca</t>
  </si>
  <si>
    <t>Castigaleu</t>
  </si>
  <si>
    <t>Castillazuelo</t>
  </si>
  <si>
    <t>Castillonroy</t>
  </si>
  <si>
    <t>Colungo</t>
  </si>
  <si>
    <t>Chalamera</t>
  </si>
  <si>
    <t>Chía</t>
  </si>
  <si>
    <t>Chimillas</t>
  </si>
  <si>
    <t>Esplús</t>
  </si>
  <si>
    <t>Estada</t>
  </si>
  <si>
    <t>Estadilla</t>
  </si>
  <si>
    <t>Estopiñán del Castillo</t>
  </si>
  <si>
    <t>Fago</t>
  </si>
  <si>
    <t>Fanlo</t>
  </si>
  <si>
    <t>Fiscal</t>
  </si>
  <si>
    <t>Fonz</t>
  </si>
  <si>
    <t>Foradada del Toscar</t>
  </si>
  <si>
    <t>Fraga</t>
  </si>
  <si>
    <t>Fueva (La)</t>
  </si>
  <si>
    <t>Gistaín</t>
  </si>
  <si>
    <t>Grado (El)</t>
  </si>
  <si>
    <t>Grañén</t>
  </si>
  <si>
    <t>Graus</t>
  </si>
  <si>
    <t>Gurrea de Gállego</t>
  </si>
  <si>
    <t>Hoz de Jaca</t>
  </si>
  <si>
    <t>Huerto</t>
  </si>
  <si>
    <t>Huesca</t>
  </si>
  <si>
    <t>Ibieca</t>
  </si>
  <si>
    <t>Igriés</t>
  </si>
  <si>
    <t>Ilche</t>
  </si>
  <si>
    <t>Isábena</t>
  </si>
  <si>
    <t>Jaca</t>
  </si>
  <si>
    <t>Jasa</t>
  </si>
  <si>
    <t>Labuerda</t>
  </si>
  <si>
    <t>Laluenga</t>
  </si>
  <si>
    <t>Lalueza</t>
  </si>
  <si>
    <t>Lanaja</t>
  </si>
  <si>
    <t>Laperdiguera</t>
  </si>
  <si>
    <t>Lascellas-Ponzano</t>
  </si>
  <si>
    <t>Lascuarre</t>
  </si>
  <si>
    <t>Laspaúles</t>
  </si>
  <si>
    <t>Laspuña</t>
  </si>
  <si>
    <t>Loarre</t>
  </si>
  <si>
    <t>Loporzano</t>
  </si>
  <si>
    <t>Loscorrales</t>
  </si>
  <si>
    <t>Monesma y Cajigar</t>
  </si>
  <si>
    <t>Monflorite-Lascasas</t>
  </si>
  <si>
    <t>Montanuy</t>
  </si>
  <si>
    <t>Monzón</t>
  </si>
  <si>
    <t>Naval</t>
  </si>
  <si>
    <t>Novales</t>
  </si>
  <si>
    <t>Nueno</t>
  </si>
  <si>
    <t>Olvena</t>
  </si>
  <si>
    <t>Ontiñena</t>
  </si>
  <si>
    <t>Osso de Cinca</t>
  </si>
  <si>
    <t>Palo</t>
  </si>
  <si>
    <t>Panticosa</t>
  </si>
  <si>
    <t>Peñalba</t>
  </si>
  <si>
    <t>Peñas de Riglos (Las)</t>
  </si>
  <si>
    <t>Peralta de Alcofea</t>
  </si>
  <si>
    <t>Peralta de Calasanz</t>
  </si>
  <si>
    <t>Peraltilla</t>
  </si>
  <si>
    <t>Perarrúa</t>
  </si>
  <si>
    <t>Pertusa</t>
  </si>
  <si>
    <t>Piracés</t>
  </si>
  <si>
    <t>Plan</t>
  </si>
  <si>
    <t>Poleñino</t>
  </si>
  <si>
    <t>Pozán de Vero</t>
  </si>
  <si>
    <t>Puebla de Castro (La)</t>
  </si>
  <si>
    <t>Puente de Montañana</t>
  </si>
  <si>
    <t>Puértolas</t>
  </si>
  <si>
    <t>Pueyo de Araguás (El)</t>
  </si>
  <si>
    <t>Pueyo de Santa Cruz</t>
  </si>
  <si>
    <t>Quicena</t>
  </si>
  <si>
    <t>Robres</t>
  </si>
  <si>
    <t>Sabiñánigo</t>
  </si>
  <si>
    <t>Sahún</t>
  </si>
  <si>
    <t>Salas Altas</t>
  </si>
  <si>
    <t>Salas Bajas</t>
  </si>
  <si>
    <t>Salillas</t>
  </si>
  <si>
    <t>Sallent de Gállego</t>
  </si>
  <si>
    <t>San Esteban de Litera</t>
  </si>
  <si>
    <t>Sangarrén</t>
  </si>
  <si>
    <t>San Juan de Plan</t>
  </si>
  <si>
    <t>Santa Cilia</t>
  </si>
  <si>
    <t>Santa Cruz de la Serós</t>
  </si>
  <si>
    <t>Santaliestra y San Quílez</t>
  </si>
  <si>
    <t>Sariñena</t>
  </si>
  <si>
    <t>Secastilla</t>
  </si>
  <si>
    <t>Seira</t>
  </si>
  <si>
    <t>Sena</t>
  </si>
  <si>
    <t>Senés de Alcubierre</t>
  </si>
  <si>
    <t>Sesa</t>
  </si>
  <si>
    <t>Sesué</t>
  </si>
  <si>
    <t>Siétamo</t>
  </si>
  <si>
    <t>Sopeira</t>
  </si>
  <si>
    <t>Tamarite de Litera</t>
  </si>
  <si>
    <t>Tardienta</t>
  </si>
  <si>
    <t>Tella-Sin</t>
  </si>
  <si>
    <t>Tierz</t>
  </si>
  <si>
    <t>Tolva</t>
  </si>
  <si>
    <t>Torla-Ordesa</t>
  </si>
  <si>
    <t>Torralba de Aragón</t>
  </si>
  <si>
    <t>Torre la Ribera</t>
  </si>
  <si>
    <t>Torrente de Cinca</t>
  </si>
  <si>
    <t>Torres de Alcanadre</t>
  </si>
  <si>
    <t>Torres de Barbués</t>
  </si>
  <si>
    <t>Tramaced</t>
  </si>
  <si>
    <t>Valfarta</t>
  </si>
  <si>
    <t>Valle de Bardají</t>
  </si>
  <si>
    <t>Valle de Lierp</t>
  </si>
  <si>
    <t>Velilla de Cinca</t>
  </si>
  <si>
    <t>Beranuy</t>
  </si>
  <si>
    <t>Viacamp y Litera</t>
  </si>
  <si>
    <t>Vicién</t>
  </si>
  <si>
    <t>Villanova</t>
  </si>
  <si>
    <t>Villanúa</t>
  </si>
  <si>
    <t>Villanueva de Sigena</t>
  </si>
  <si>
    <t>Yebra de Basa</t>
  </si>
  <si>
    <t>Yésero</t>
  </si>
  <si>
    <t>Zaidín</t>
  </si>
  <si>
    <t>Valle de Hecho</t>
  </si>
  <si>
    <t>Puente la Reina de Jaca</t>
  </si>
  <si>
    <t>San Miguel del Cinca</t>
  </si>
  <si>
    <t>Sotonera (La)</t>
  </si>
  <si>
    <t>Lupiñén-Ortilla</t>
  </si>
  <si>
    <t>Santa María de Dulcis</t>
  </si>
  <si>
    <t>Aínsa-Sobrarbe</t>
  </si>
  <si>
    <t>Hoz y Costeán</t>
  </si>
  <si>
    <t>Vencillón</t>
  </si>
  <si>
    <t>Ababuj</t>
  </si>
  <si>
    <t>Abejuela</t>
  </si>
  <si>
    <t>Aguatón</t>
  </si>
  <si>
    <t>Aguaviva</t>
  </si>
  <si>
    <t>Aguilar del Alfambra</t>
  </si>
  <si>
    <t>Alacón</t>
  </si>
  <si>
    <t>Alba</t>
  </si>
  <si>
    <t>Albalate del Arzobispo</t>
  </si>
  <si>
    <t>Albarracín</t>
  </si>
  <si>
    <t>Albentosa</t>
  </si>
  <si>
    <t>Alcaine</t>
  </si>
  <si>
    <t>Alcalá de la Selva</t>
  </si>
  <si>
    <t>Alcañiz</t>
  </si>
  <si>
    <t>Alcorisa</t>
  </si>
  <si>
    <t>Alfambra</t>
  </si>
  <si>
    <t>Aliaga</t>
  </si>
  <si>
    <t>Almohaja</t>
  </si>
  <si>
    <t>Alobras</t>
  </si>
  <si>
    <t>Alpeñés</t>
  </si>
  <si>
    <t>Allepuz</t>
  </si>
  <si>
    <t>Alloza</t>
  </si>
  <si>
    <t>Allueva</t>
  </si>
  <si>
    <t>Anadón</t>
  </si>
  <si>
    <t>Andorra</t>
  </si>
  <si>
    <t>Arcos de las Salinas</t>
  </si>
  <si>
    <t>Arens de Lledó</t>
  </si>
  <si>
    <t>Argente</t>
  </si>
  <si>
    <t>Ariño</t>
  </si>
  <si>
    <t>Azaila</t>
  </si>
  <si>
    <t>Bádenas</t>
  </si>
  <si>
    <t>Báguena</t>
  </si>
  <si>
    <t>Bañón</t>
  </si>
  <si>
    <t>Barrachina</t>
  </si>
  <si>
    <t>Bea</t>
  </si>
  <si>
    <t>Beceite</t>
  </si>
  <si>
    <t>Belmonte de San José</t>
  </si>
  <si>
    <t>Bello</t>
  </si>
  <si>
    <t>Berge</t>
  </si>
  <si>
    <t>Bezas</t>
  </si>
  <si>
    <t>Blancas</t>
  </si>
  <si>
    <t>Blesa</t>
  </si>
  <si>
    <t>Bordón</t>
  </si>
  <si>
    <t>Bronchales</t>
  </si>
  <si>
    <t>Bueña</t>
  </si>
  <si>
    <t>Burbáguena</t>
  </si>
  <si>
    <t>Cabra de Mora</t>
  </si>
  <si>
    <t>Calaceite</t>
  </si>
  <si>
    <t>Calamocha</t>
  </si>
  <si>
    <t>Calanda</t>
  </si>
  <si>
    <t>Calomarde</t>
  </si>
  <si>
    <t>Camañas</t>
  </si>
  <si>
    <t>Camarena de la Sierra</t>
  </si>
  <si>
    <t>Camarillas</t>
  </si>
  <si>
    <t>Caminreal</t>
  </si>
  <si>
    <t>Cantavieja</t>
  </si>
  <si>
    <t>Cañada de Benatanduz</t>
  </si>
  <si>
    <t>Cañada de Verich (La)</t>
  </si>
  <si>
    <t>Cañada Vellida</t>
  </si>
  <si>
    <t>Cañizar del Olivar</t>
  </si>
  <si>
    <t>Cascante del Río</t>
  </si>
  <si>
    <t>Castejón de Tornos</t>
  </si>
  <si>
    <t>Castel de Cabra</t>
  </si>
  <si>
    <t>Castelnou</t>
  </si>
  <si>
    <t>Castelserás</t>
  </si>
  <si>
    <t>Castellar (El)</t>
  </si>
  <si>
    <t>Castellote</t>
  </si>
  <si>
    <t>Cedrillas</t>
  </si>
  <si>
    <t>Celadas</t>
  </si>
  <si>
    <t>Cella</t>
  </si>
  <si>
    <t>Cerollera (La)</t>
  </si>
  <si>
    <t>Codoñera (La)</t>
  </si>
  <si>
    <t>Corbalán</t>
  </si>
  <si>
    <t>Cortes de Aragón</t>
  </si>
  <si>
    <t>Cosa</t>
  </si>
  <si>
    <t>Cretas</t>
  </si>
  <si>
    <t>Crivillén</t>
  </si>
  <si>
    <t>Cuba (La)</t>
  </si>
  <si>
    <t>Cubla</t>
  </si>
  <si>
    <t>Cucalón</t>
  </si>
  <si>
    <t>Cuervo (El)</t>
  </si>
  <si>
    <t>Cuevas de Almudén</t>
  </si>
  <si>
    <t>Cuevas Labradas</t>
  </si>
  <si>
    <t>Ejulve</t>
  </si>
  <si>
    <t>Escorihuela</t>
  </si>
  <si>
    <t>Escucha</t>
  </si>
  <si>
    <t>Estercuel</t>
  </si>
  <si>
    <t>Ferreruela de Huerva</t>
  </si>
  <si>
    <t>Fonfría</t>
  </si>
  <si>
    <t>Formiche Alto</t>
  </si>
  <si>
    <t>Fórnoles</t>
  </si>
  <si>
    <t>Fortanete</t>
  </si>
  <si>
    <t>Foz-Calanda</t>
  </si>
  <si>
    <t>Fresneda (La)</t>
  </si>
  <si>
    <t>Frías de Albarracín</t>
  </si>
  <si>
    <t>Fuenferrada</t>
  </si>
  <si>
    <t>Fuentes Calientes</t>
  </si>
  <si>
    <t>Fuentes Claras</t>
  </si>
  <si>
    <t>Fuentes de Rubielos</t>
  </si>
  <si>
    <t>Fuentespalda</t>
  </si>
  <si>
    <t>Galve</t>
  </si>
  <si>
    <t>Gargallo</t>
  </si>
  <si>
    <t>Gea de Albarracín</t>
  </si>
  <si>
    <t>Ginebrosa (La)</t>
  </si>
  <si>
    <t>Griegos</t>
  </si>
  <si>
    <t>Guadalaviar</t>
  </si>
  <si>
    <t>Gúdar</t>
  </si>
  <si>
    <t>Híjar</t>
  </si>
  <si>
    <t>Hinojosa de Jarque</t>
  </si>
  <si>
    <t>Hoz de la Vieja (La)</t>
  </si>
  <si>
    <t>Huesa del Común</t>
  </si>
  <si>
    <t>Iglesuela del Cid (La)</t>
  </si>
  <si>
    <t>Jabaloyas</t>
  </si>
  <si>
    <t>Jarque de la Val</t>
  </si>
  <si>
    <t>Jatiel</t>
  </si>
  <si>
    <t>Jorcas</t>
  </si>
  <si>
    <t>Josa</t>
  </si>
  <si>
    <t>Lagueruela</t>
  </si>
  <si>
    <t>Lanzuela</t>
  </si>
  <si>
    <t>Libros</t>
  </si>
  <si>
    <t>Lidón</t>
  </si>
  <si>
    <t>Linares de Mora</t>
  </si>
  <si>
    <t>Loscos</t>
  </si>
  <si>
    <t>Lledó</t>
  </si>
  <si>
    <t>Maicas</t>
  </si>
  <si>
    <t>Manzanera</t>
  </si>
  <si>
    <t>Martín del Río</t>
  </si>
  <si>
    <t>Mas de las Matas</t>
  </si>
  <si>
    <t>Mata de los Olmos (La)</t>
  </si>
  <si>
    <t>Mazaleón</t>
  </si>
  <si>
    <t>Mezquita de Jarque</t>
  </si>
  <si>
    <t>Mirambel</t>
  </si>
  <si>
    <t>Miravete de la Sierra</t>
  </si>
  <si>
    <t>Molinos</t>
  </si>
  <si>
    <t>Monforte de Moyuela</t>
  </si>
  <si>
    <t>Monreal del Campo</t>
  </si>
  <si>
    <t>Monroyo</t>
  </si>
  <si>
    <t>Montalbán</t>
  </si>
  <si>
    <t>Monteagudo del Castillo</t>
  </si>
  <si>
    <t>Monterde de Albarracín</t>
  </si>
  <si>
    <t>Mora de Rubielos</t>
  </si>
  <si>
    <t>Moscardón</t>
  </si>
  <si>
    <t>Mosqueruela</t>
  </si>
  <si>
    <t>Muniesa</t>
  </si>
  <si>
    <t>Noguera de Albarracín</t>
  </si>
  <si>
    <t>Nogueras</t>
  </si>
  <si>
    <t>Nogueruelas</t>
  </si>
  <si>
    <t>Obón</t>
  </si>
  <si>
    <t>Odón</t>
  </si>
  <si>
    <t>Ojos Negros</t>
  </si>
  <si>
    <t>Olba</t>
  </si>
  <si>
    <t>Oliete</t>
  </si>
  <si>
    <t>Olmos (Los)</t>
  </si>
  <si>
    <t>Orihuela del Tremedal</t>
  </si>
  <si>
    <t>Orrios</t>
  </si>
  <si>
    <t>Palomar de Arroyos</t>
  </si>
  <si>
    <t>Pancrudo</t>
  </si>
  <si>
    <t>Parras de Castellote (Las)</t>
  </si>
  <si>
    <t>Peñarroya de Tastavins</t>
  </si>
  <si>
    <t>Peracense</t>
  </si>
  <si>
    <t>Peralejos</t>
  </si>
  <si>
    <t>Perales del Alfambra</t>
  </si>
  <si>
    <t>Pitarque</t>
  </si>
  <si>
    <t>Plou</t>
  </si>
  <si>
    <t>Pobo (El)</t>
  </si>
  <si>
    <t>Portellada (La)</t>
  </si>
  <si>
    <t>Pozondón</t>
  </si>
  <si>
    <t>Pozuel del Campo</t>
  </si>
  <si>
    <t>Puebla de Híjar (La)</t>
  </si>
  <si>
    <t>Puebla de Valverde (La)</t>
  </si>
  <si>
    <t>Puertomingalvo</t>
  </si>
  <si>
    <t>Ráfales</t>
  </si>
  <si>
    <t>Rillo</t>
  </si>
  <si>
    <t>Riodeva</t>
  </si>
  <si>
    <t>Ródenas</t>
  </si>
  <si>
    <t>Royuela</t>
  </si>
  <si>
    <t>Rubiales</t>
  </si>
  <si>
    <t>Rubielos de la Cérida</t>
  </si>
  <si>
    <t>Rubielos de Mora</t>
  </si>
  <si>
    <t>Salcedillo</t>
  </si>
  <si>
    <t>Saldón</t>
  </si>
  <si>
    <t>Samper de Calanda</t>
  </si>
  <si>
    <t>San Agustín</t>
  </si>
  <si>
    <t>San Martín del Río</t>
  </si>
  <si>
    <t>Santa Cruz de Nogueras</t>
  </si>
  <si>
    <t>Santa Eulalia</t>
  </si>
  <si>
    <t>Sarrión</t>
  </si>
  <si>
    <t>Segura de los Baños</t>
  </si>
  <si>
    <t>Seno</t>
  </si>
  <si>
    <t>Singra</t>
  </si>
  <si>
    <t>Terriente</t>
  </si>
  <si>
    <t>Teruel</t>
  </si>
  <si>
    <t>Toril y Masegoso</t>
  </si>
  <si>
    <t>Tormón</t>
  </si>
  <si>
    <t>Tornos</t>
  </si>
  <si>
    <t>Torralba de los Sisones</t>
  </si>
  <si>
    <t>Torrecilla de Alcañiz</t>
  </si>
  <si>
    <t>Torrecilla del Rebollar</t>
  </si>
  <si>
    <t>Torre de Arcas</t>
  </si>
  <si>
    <t>Torre de las Arcas</t>
  </si>
  <si>
    <t>Torre del Compte</t>
  </si>
  <si>
    <t>Torrelacárcel</t>
  </si>
  <si>
    <t>Torre los Negros</t>
  </si>
  <si>
    <t>Torremocha de Jiloca</t>
  </si>
  <si>
    <t>Torres de Albarracín</t>
  </si>
  <si>
    <t>Torrevelilla</t>
  </si>
  <si>
    <t>Torrijas</t>
  </si>
  <si>
    <t>Torrijo del Campo</t>
  </si>
  <si>
    <t>Tramacastiel</t>
  </si>
  <si>
    <t>Tramacastilla</t>
  </si>
  <si>
    <t>Tronchón</t>
  </si>
  <si>
    <t>Urrea de Gaén</t>
  </si>
  <si>
    <t>Utrillas</t>
  </si>
  <si>
    <t>Valacloche</t>
  </si>
  <si>
    <t>Valbona</t>
  </si>
  <si>
    <t>Valdealgorfa</t>
  </si>
  <si>
    <t>Valdecuenca</t>
  </si>
  <si>
    <t>Valdelinares</t>
  </si>
  <si>
    <t>Valdeltormo</t>
  </si>
  <si>
    <t>Valderrobres</t>
  </si>
  <si>
    <t>Valjunquera</t>
  </si>
  <si>
    <t>Vallecillo (El)</t>
  </si>
  <si>
    <t>Veguillas de la Sierra</t>
  </si>
  <si>
    <t>Villafranca del Campo</t>
  </si>
  <si>
    <t>Villahermosa del Campo</t>
  </si>
  <si>
    <t>Villanueva del Rebollar de la Sierra</t>
  </si>
  <si>
    <t>Villar del Cobo</t>
  </si>
  <si>
    <t>Villar del Salz</t>
  </si>
  <si>
    <t>Villarluengo</t>
  </si>
  <si>
    <t>Villarquemado</t>
  </si>
  <si>
    <t>Villarroya de los Pinares</t>
  </si>
  <si>
    <t>Villastar</t>
  </si>
  <si>
    <t>Villel</t>
  </si>
  <si>
    <t>Vinaceite</t>
  </si>
  <si>
    <t>Visiedo</t>
  </si>
  <si>
    <t>Vivel del Río Martín</t>
  </si>
  <si>
    <t>Zoma (La)</t>
  </si>
  <si>
    <t>Abanto</t>
  </si>
  <si>
    <t>Acered</t>
  </si>
  <si>
    <t>Agón</t>
  </si>
  <si>
    <t>Aguarón</t>
  </si>
  <si>
    <t>Aguilón</t>
  </si>
  <si>
    <t>Ainzón</t>
  </si>
  <si>
    <t>Aladrén</t>
  </si>
  <si>
    <t>Alagón</t>
  </si>
  <si>
    <t>Alarba</t>
  </si>
  <si>
    <t>Alberite de San Juan</t>
  </si>
  <si>
    <t>Albeta</t>
  </si>
  <si>
    <t>Alborge</t>
  </si>
  <si>
    <t>Alcalá de Ebro</t>
  </si>
  <si>
    <t>Alcalá de Moncayo</t>
  </si>
  <si>
    <t>Alconchel de Ariza</t>
  </si>
  <si>
    <t>Aldehuela de Liestos</t>
  </si>
  <si>
    <t>Alfajarín</t>
  </si>
  <si>
    <t>Alfamén</t>
  </si>
  <si>
    <t>Alforque</t>
  </si>
  <si>
    <t>Alhama de Aragón</t>
  </si>
  <si>
    <t>Almochuel</t>
  </si>
  <si>
    <t>Almolda (La)</t>
  </si>
  <si>
    <t>Almonacid de la Cuba</t>
  </si>
  <si>
    <t>Almonacid de la Sierra</t>
  </si>
  <si>
    <t>Almunia de Doña Godina (La)</t>
  </si>
  <si>
    <t>Alpartir</t>
  </si>
  <si>
    <t>Ambel</t>
  </si>
  <si>
    <t>Anento</t>
  </si>
  <si>
    <t>Aniñón</t>
  </si>
  <si>
    <t>Añón de Moncayo</t>
  </si>
  <si>
    <t>Aranda de Moncayo</t>
  </si>
  <si>
    <t>Arándiga</t>
  </si>
  <si>
    <t>Ardisa</t>
  </si>
  <si>
    <t>Ariza</t>
  </si>
  <si>
    <t>Artieda</t>
  </si>
  <si>
    <t>Asín</t>
  </si>
  <si>
    <t>Atea</t>
  </si>
  <si>
    <t>Ateca</t>
  </si>
  <si>
    <t>Azuara</t>
  </si>
  <si>
    <t>Badules</t>
  </si>
  <si>
    <t>Bagüés</t>
  </si>
  <si>
    <t>Balconchán</t>
  </si>
  <si>
    <t>Bárboles</t>
  </si>
  <si>
    <t>Bardallur</t>
  </si>
  <si>
    <t>Belchite</t>
  </si>
  <si>
    <t>Belmonte de Gracián</t>
  </si>
  <si>
    <t>Berdejo</t>
  </si>
  <si>
    <t>Berrueco</t>
  </si>
  <si>
    <t>Bijuesca</t>
  </si>
  <si>
    <t>Biota</t>
  </si>
  <si>
    <t>Bisimbre</t>
  </si>
  <si>
    <t>Boquiñeni</t>
  </si>
  <si>
    <t>Bordalba</t>
  </si>
  <si>
    <t>Borja</t>
  </si>
  <si>
    <t>Botorrita</t>
  </si>
  <si>
    <t>Brea de Aragón</t>
  </si>
  <si>
    <t>Bubierca</t>
  </si>
  <si>
    <t>Bujaraloz</t>
  </si>
  <si>
    <t>Bulbuente</t>
  </si>
  <si>
    <t>Bureta</t>
  </si>
  <si>
    <t>Burgo de Ebro (El)</t>
  </si>
  <si>
    <t>Buste (El)</t>
  </si>
  <si>
    <t>Cabañas de Ebro</t>
  </si>
  <si>
    <t>Cabolafuente</t>
  </si>
  <si>
    <t>Cadrete</t>
  </si>
  <si>
    <t>Calatayud</t>
  </si>
  <si>
    <t>Calatorao</t>
  </si>
  <si>
    <t>Calcena</t>
  </si>
  <si>
    <t>Calmarza</t>
  </si>
  <si>
    <t>Campillo de Aragón</t>
  </si>
  <si>
    <t>Carenas</t>
  </si>
  <si>
    <t>Cariñena</t>
  </si>
  <si>
    <t>Caspe</t>
  </si>
  <si>
    <t>Castejón de Alarba</t>
  </si>
  <si>
    <t>Castejón de las Armas</t>
  </si>
  <si>
    <t>Castejón de Valdejasa</t>
  </si>
  <si>
    <t>Castiliscar</t>
  </si>
  <si>
    <t>Cervera de la Cañada</t>
  </si>
  <si>
    <t>Cerveruela</t>
  </si>
  <si>
    <t>Cetina</t>
  </si>
  <si>
    <t>Cimballa</t>
  </si>
  <si>
    <t>Cinco Olivas</t>
  </si>
  <si>
    <t>Clarés de Ribota</t>
  </si>
  <si>
    <t>Codo</t>
  </si>
  <si>
    <t>Codos</t>
  </si>
  <si>
    <t>Contamina</t>
  </si>
  <si>
    <t>Cosuenda</t>
  </si>
  <si>
    <t>Cuarte de Huerva</t>
  </si>
  <si>
    <t>Cubel</t>
  </si>
  <si>
    <t>Cuerlas (Las)</t>
  </si>
  <si>
    <t>Chiprana</t>
  </si>
  <si>
    <t>Chodes</t>
  </si>
  <si>
    <t>Daroca</t>
  </si>
  <si>
    <t>Ejea de los Caballeros</t>
  </si>
  <si>
    <t>Embid de Ariza</t>
  </si>
  <si>
    <t>Encinacorba</t>
  </si>
  <si>
    <t>Épila</t>
  </si>
  <si>
    <t>Erla</t>
  </si>
  <si>
    <t>Escatrón</t>
  </si>
  <si>
    <t>Fabara</t>
  </si>
  <si>
    <t>Farlete</t>
  </si>
  <si>
    <t>Fayón</t>
  </si>
  <si>
    <t>Fayos (Los)</t>
  </si>
  <si>
    <t>Figueruelas</t>
  </si>
  <si>
    <t>Fombuena</t>
  </si>
  <si>
    <t>Frago (El)</t>
  </si>
  <si>
    <t>Frasno (El)</t>
  </si>
  <si>
    <t>Fréscano</t>
  </si>
  <si>
    <t>Fuendejalón</t>
  </si>
  <si>
    <t>Fuendetodos</t>
  </si>
  <si>
    <t>Fuentes de Ebro</t>
  </si>
  <si>
    <t>Fuentes de Jiloca</t>
  </si>
  <si>
    <t>Gallocanta</t>
  </si>
  <si>
    <t>Gallur</t>
  </si>
  <si>
    <t>Gelsa</t>
  </si>
  <si>
    <t>Godojos</t>
  </si>
  <si>
    <t>Gotor</t>
  </si>
  <si>
    <t>Grisel</t>
  </si>
  <si>
    <t>Grisén</t>
  </si>
  <si>
    <t>Herrera de los Navarros</t>
  </si>
  <si>
    <t>Ibdes</t>
  </si>
  <si>
    <t>Illueca</t>
  </si>
  <si>
    <t>Isuerre</t>
  </si>
  <si>
    <t>Jaraba</t>
  </si>
  <si>
    <t>Jarque de Moncayo</t>
  </si>
  <si>
    <t>Jaulín</t>
  </si>
  <si>
    <t>Joyosa (La)</t>
  </si>
  <si>
    <t>Lagata</t>
  </si>
  <si>
    <t>Langa del Castillo</t>
  </si>
  <si>
    <t>Layana</t>
  </si>
  <si>
    <t>Lécera</t>
  </si>
  <si>
    <t>Leciñena</t>
  </si>
  <si>
    <t>Lechón</t>
  </si>
  <si>
    <t>Letux</t>
  </si>
  <si>
    <t>Litago</t>
  </si>
  <si>
    <t>Lituénigo</t>
  </si>
  <si>
    <t>Lobera de Onsella</t>
  </si>
  <si>
    <t>Longares</t>
  </si>
  <si>
    <t>Longás</t>
  </si>
  <si>
    <t>Lucena de Jalón</t>
  </si>
  <si>
    <t>Luceni</t>
  </si>
  <si>
    <t>Luesia</t>
  </si>
  <si>
    <t>Luesma</t>
  </si>
  <si>
    <t>Lumpiaque</t>
  </si>
  <si>
    <t>Luna</t>
  </si>
  <si>
    <t>Maella</t>
  </si>
  <si>
    <t>Magallón</t>
  </si>
  <si>
    <t>Mainar</t>
  </si>
  <si>
    <t>Malanquilla</t>
  </si>
  <si>
    <t>Maleján</t>
  </si>
  <si>
    <t>Malón</t>
  </si>
  <si>
    <t>Maluenda</t>
  </si>
  <si>
    <t>Mallén</t>
  </si>
  <si>
    <t>Manchones</t>
  </si>
  <si>
    <t>Mara</t>
  </si>
  <si>
    <t>María de Huerva</t>
  </si>
  <si>
    <t>Mediana de Aragón</t>
  </si>
  <si>
    <t>Mequinenza</t>
  </si>
  <si>
    <t>Mesones de Isuela</t>
  </si>
  <si>
    <t>Mezalocha</t>
  </si>
  <si>
    <t>Mianos</t>
  </si>
  <si>
    <t>Miedes de Aragón</t>
  </si>
  <si>
    <t>Monegrillo</t>
  </si>
  <si>
    <t>Moneva</t>
  </si>
  <si>
    <t>Monreal de Ariza</t>
  </si>
  <si>
    <t>Monterde</t>
  </si>
  <si>
    <t>Montón</t>
  </si>
  <si>
    <t>Morata de Jalón</t>
  </si>
  <si>
    <t>Morata de Jiloca</t>
  </si>
  <si>
    <t>Morés</t>
  </si>
  <si>
    <t>Moros</t>
  </si>
  <si>
    <t>Moyuela</t>
  </si>
  <si>
    <t>Mozota</t>
  </si>
  <si>
    <t>Muel</t>
  </si>
  <si>
    <t>Muela (La)</t>
  </si>
  <si>
    <t>Munébrega</t>
  </si>
  <si>
    <t>Murero</t>
  </si>
  <si>
    <t>Murillo de Gállego</t>
  </si>
  <si>
    <t>Navardún</t>
  </si>
  <si>
    <t>Nigüella</t>
  </si>
  <si>
    <t>Nombrevilla</t>
  </si>
  <si>
    <t>Nonaspe</t>
  </si>
  <si>
    <t>Novallas</t>
  </si>
  <si>
    <t>Novillas</t>
  </si>
  <si>
    <t>Nuévalos</t>
  </si>
  <si>
    <t>Nuez de Ebro</t>
  </si>
  <si>
    <t>Olvés</t>
  </si>
  <si>
    <t>Orcajo</t>
  </si>
  <si>
    <t>Orera</t>
  </si>
  <si>
    <t>Orés</t>
  </si>
  <si>
    <t>Oseja</t>
  </si>
  <si>
    <t>Osera de Ebro</t>
  </si>
  <si>
    <t>Paniza</t>
  </si>
  <si>
    <t>Paracuellos de Jiloca</t>
  </si>
  <si>
    <t>Paracuellos de la Ribera</t>
  </si>
  <si>
    <t>Pastriz</t>
  </si>
  <si>
    <t>Pedrola</t>
  </si>
  <si>
    <t>Pedrosas (Las)</t>
  </si>
  <si>
    <t>Perdiguera</t>
  </si>
  <si>
    <t>Piedratajada</t>
  </si>
  <si>
    <t>Pina de Ebro</t>
  </si>
  <si>
    <t>Pinseque</t>
  </si>
  <si>
    <t>Pintanos (Los)</t>
  </si>
  <si>
    <t>Plasencia de Jalón</t>
  </si>
  <si>
    <t>Pleitas</t>
  </si>
  <si>
    <t>Plenas</t>
  </si>
  <si>
    <t>Pomer</t>
  </si>
  <si>
    <t>Pozuel de Ariza</t>
  </si>
  <si>
    <t>Pozuelo de Aragón</t>
  </si>
  <si>
    <t>Pradilla de Ebro</t>
  </si>
  <si>
    <t>Puebla de Albortón</t>
  </si>
  <si>
    <t>Puebla de Alfindén (La)</t>
  </si>
  <si>
    <t>Puendeluna</t>
  </si>
  <si>
    <t>Purujosa</t>
  </si>
  <si>
    <t>Quinto</t>
  </si>
  <si>
    <t>Remolinos</t>
  </si>
  <si>
    <t>Retascón</t>
  </si>
  <si>
    <t>Ricla</t>
  </si>
  <si>
    <t>Romanos</t>
  </si>
  <si>
    <t>Rueda de Jalón</t>
  </si>
  <si>
    <t>Ruesca</t>
  </si>
  <si>
    <t>Sádaba</t>
  </si>
  <si>
    <t>Salillas de Jalón</t>
  </si>
  <si>
    <t>Salvatierra de Esca</t>
  </si>
  <si>
    <t>Samper del Salz</t>
  </si>
  <si>
    <t>San Martín de la Virgen de Moncayo</t>
  </si>
  <si>
    <t>San Mateo de Gállego</t>
  </si>
  <si>
    <t>Santa Cruz de Grío</t>
  </si>
  <si>
    <t>Santa Cruz de Moncayo</t>
  </si>
  <si>
    <t>Santa Eulalia de Gállego</t>
  </si>
  <si>
    <t>Santed</t>
  </si>
  <si>
    <t>Sástago</t>
  </si>
  <si>
    <t>Saviñán</t>
  </si>
  <si>
    <t>Sediles</t>
  </si>
  <si>
    <t>Sestrica</t>
  </si>
  <si>
    <t>Sierra de Luna</t>
  </si>
  <si>
    <t>Sigüés</t>
  </si>
  <si>
    <t>Sisamón</t>
  </si>
  <si>
    <t>Sobradiel</t>
  </si>
  <si>
    <t>Sos del Rey Católico</t>
  </si>
  <si>
    <t>Tabuenca</t>
  </si>
  <si>
    <t>Talamantes</t>
  </si>
  <si>
    <t>Tarazona</t>
  </si>
  <si>
    <t>Tauste</t>
  </si>
  <si>
    <t>Terrer</t>
  </si>
  <si>
    <t>Tierga</t>
  </si>
  <si>
    <t>Tobed</t>
  </si>
  <si>
    <t>Torralba de los Frailes</t>
  </si>
  <si>
    <t>Torralba de Ribota</t>
  </si>
  <si>
    <t>Torralbilla</t>
  </si>
  <si>
    <t>Torrehermosa</t>
  </si>
  <si>
    <t>Torrelapaja</t>
  </si>
  <si>
    <t>Torrellas</t>
  </si>
  <si>
    <t>Torres de Berrellén</t>
  </si>
  <si>
    <t>Torrijo de la Cañada</t>
  </si>
  <si>
    <t>Tosos</t>
  </si>
  <si>
    <t>Trasmoz</t>
  </si>
  <si>
    <t>Trasobares</t>
  </si>
  <si>
    <t>Uncastillo</t>
  </si>
  <si>
    <t>Undués de Lerda</t>
  </si>
  <si>
    <t>Urrea de Jalón</t>
  </si>
  <si>
    <t>Urriés</t>
  </si>
  <si>
    <t>Used</t>
  </si>
  <si>
    <t>Utebo</t>
  </si>
  <si>
    <t>Valdehorna</t>
  </si>
  <si>
    <t>Val de San Martín</t>
  </si>
  <si>
    <t>Valmadrid</t>
  </si>
  <si>
    <t>Valpalmas</t>
  </si>
  <si>
    <t>Valtorres</t>
  </si>
  <si>
    <t>Velilla de Ebro</t>
  </si>
  <si>
    <t>Velilla de Jiloca</t>
  </si>
  <si>
    <t>Vera de Moncayo</t>
  </si>
  <si>
    <t>Vierlas</t>
  </si>
  <si>
    <t>Vilueña (La)</t>
  </si>
  <si>
    <t>Villadoz</t>
  </si>
  <si>
    <t>Villafeliche</t>
  </si>
  <si>
    <t>Villafranca de Ebro</t>
  </si>
  <si>
    <t>Villalba de Perejil</t>
  </si>
  <si>
    <t>Villalengua</t>
  </si>
  <si>
    <t>Villanueva de Gállego</t>
  </si>
  <si>
    <t>Villanueva de Jiloca</t>
  </si>
  <si>
    <t>Villanueva de Huerva</t>
  </si>
  <si>
    <t>Villar de los Navarros</t>
  </si>
  <si>
    <t>Villarreal de Huerva</t>
  </si>
  <si>
    <t>Villarroya de la Sierra</t>
  </si>
  <si>
    <t>Villarroya del Campo</t>
  </si>
  <si>
    <t>Vistabella</t>
  </si>
  <si>
    <t>Zaida (La)</t>
  </si>
  <si>
    <t>Zaragoza</t>
  </si>
  <si>
    <t>Zuera</t>
  </si>
  <si>
    <t>Biel</t>
  </si>
  <si>
    <t>Marracos</t>
  </si>
  <si>
    <t>Villamayor de Gállego</t>
  </si>
  <si>
    <t>MUNICIPIO</t>
  </si>
  <si>
    <t>NUMERO DE HABITANTES</t>
  </si>
  <si>
    <t>Sexto.1 a)</t>
  </si>
  <si>
    <t>Sexto.1 b)</t>
  </si>
  <si>
    <t>Sexto.1 c)</t>
  </si>
  <si>
    <t>Sexto.1 d)</t>
  </si>
  <si>
    <t>Sexto.1 e)</t>
  </si>
  <si>
    <t>Sexto.1 f)</t>
  </si>
  <si>
    <t>Sexto.2 a)</t>
  </si>
  <si>
    <t>Sexto.2.b)</t>
  </si>
  <si>
    <t xml:space="preserve">Sexto.1 a) </t>
  </si>
  <si>
    <t>centro trabajo 1</t>
  </si>
  <si>
    <t>centro trabajo 2</t>
  </si>
  <si>
    <t>centro trabajo 3</t>
  </si>
  <si>
    <t>NUMERO BIENES ADSCRITOS A CADA CENTRO DE TRABAJO</t>
  </si>
  <si>
    <t>IMPORTE TOTAL FACTURA (sin IVA)</t>
  </si>
  <si>
    <t>CENTRO DE TRABAJO AL QUE SE IMPUTA LA FACTURA</t>
  </si>
  <si>
    <t>IMPORTE SUBVENCIONABLE (SIN IVA) DESGLOSADO POR ACTIVIDAD Y CENTRO DE TRABAJO</t>
  </si>
  <si>
    <t>Ordenador</t>
  </si>
  <si>
    <t>IBM</t>
  </si>
  <si>
    <t>Fernando el catolico</t>
  </si>
  <si>
    <t>6.2.b</t>
  </si>
  <si>
    <t>6.2.a</t>
  </si>
  <si>
    <t>6.1.a</t>
  </si>
  <si>
    <t>PLATEA</t>
  </si>
  <si>
    <t>Camino de las torres</t>
  </si>
  <si>
    <t>Avda Goya</t>
  </si>
  <si>
    <t>% APLICABLE</t>
  </si>
  <si>
    <t>6.1.b</t>
  </si>
  <si>
    <t>6.1.f</t>
  </si>
  <si>
    <t>Centro trabajo 4</t>
  </si>
  <si>
    <t>Gran Via</t>
  </si>
  <si>
    <t>Tenor Fleta</t>
  </si>
  <si>
    <t>Si una misma factura incluye gastos referidos a centros de trabajo diferentes, incluir cada centro de trabajo en una fila distinta (una por cada centro de trabajo)</t>
  </si>
  <si>
    <t>Avda goya</t>
  </si>
  <si>
    <t>Gran via</t>
  </si>
  <si>
    <t>Tenor fleta</t>
  </si>
  <si>
    <r>
      <t xml:space="preserve">Para los gastos de digitalización o de medidas de seguridad </t>
    </r>
    <r>
      <rPr>
        <b/>
        <sz val="11"/>
        <color theme="1"/>
        <rFont val="Calibri"/>
        <family val="2"/>
        <scheme val="minor"/>
      </rPr>
      <t>no individualizables</t>
    </r>
    <r>
      <rPr>
        <sz val="11"/>
        <color theme="1"/>
        <rFont val="Calibri"/>
        <family val="2"/>
        <scheme val="minor"/>
      </rPr>
      <t xml:space="preserve">, en el caso de que una misma factura incluya gastos referidos a centros de trabajo diferentes, </t>
    </r>
  </si>
  <si>
    <t>Servidor</t>
  </si>
  <si>
    <t xml:space="preserve"> Pantallas                Licencias software     EPIS</t>
  </si>
  <si>
    <t>Aparatos ozono   Geles                      Termómetros Impresoras 3D</t>
  </si>
  <si>
    <t>CUANTIA SUBVENCION MEDIDAS DE SEGURIDAD</t>
  </si>
  <si>
    <t>CUANTIA SUBVENCION DIGITALIZACION</t>
  </si>
  <si>
    <t>CUANTIA SUBVENCION ZARAGOZA</t>
  </si>
  <si>
    <t>CUANTIA SUBVENCION  HUESCA</t>
  </si>
  <si>
    <t>CUANTIA SUBVENCION TERUEL</t>
  </si>
  <si>
    <t>PROVINCIA (rellenar todas las filas)</t>
  </si>
  <si>
    <t>% SUBVENCION POR PROVINCIAS</t>
  </si>
  <si>
    <r>
      <t xml:space="preserve">IMPORTE TOTAL FACTURA SIN IVA: </t>
    </r>
    <r>
      <rPr>
        <sz val="11"/>
        <color theme="1"/>
        <rFont val="Calibri"/>
        <family val="2"/>
        <scheme val="minor"/>
      </rPr>
      <t xml:space="preserve">Importe total de la factura, excluido el IVA. </t>
    </r>
  </si>
  <si>
    <r>
      <rPr>
        <b/>
        <sz val="11"/>
        <color theme="1"/>
        <rFont val="Calibri"/>
        <family val="2"/>
        <scheme val="minor"/>
      </rPr>
      <t xml:space="preserve">CUANTIA SUBVENCIÓN: MEDIDAS DE SEGURIDAD/DIGITALIZACIÓN: </t>
    </r>
    <r>
      <rPr>
        <sz val="11"/>
        <color theme="1"/>
        <rFont val="Calibri"/>
        <family val="2"/>
        <scheme val="minor"/>
      </rPr>
      <t>Importe resultante de aplicar al coste de cada tipo de actuación subvencionable (excluido el IVA) el % establecido en el apartado septimo.1 de la convocatoria (80% o 100%).</t>
    </r>
  </si>
  <si>
    <t>% APLICABLE (80% o 100%)</t>
  </si>
  <si>
    <t>Es importante que cumplimente todos los campos que le resulten de aplicación y que aporte todos los documentos que se requieren en la tramitación telemática,</t>
  </si>
  <si>
    <t xml:space="preserve"> puesto que la fecha de presentación de la solicitud a efectos de su tramitación y concesión será aquella en que el expediente esté completo, según el apartado decimosegundo 3.</t>
  </si>
  <si>
    <r>
      <t xml:space="preserve">DIRECCIÓN DEL CENTRO DE TRABAJO: </t>
    </r>
    <r>
      <rPr>
        <sz val="11"/>
        <color theme="1"/>
        <rFont val="Calibri"/>
        <family val="2"/>
        <scheme val="minor"/>
      </rPr>
      <t>Señalar el domicilio del centro de trabajo en el que se haya destinado la inversión, según el desglose indicado en el apartado anterior (IMPORTE TOTAL FACTURA SIN IVA)</t>
    </r>
  </si>
  <si>
    <t xml:space="preserve"> En caso de que la inversión se realice en varios centros de trabajo, se aplicará al conjunto de la actuación subvencionable el límite aplicable al municipio del centro de trabajo con mayor número de efectivos (según el informe de plantilla media de trabajadores en alta en el mes anterior a la presentación de la solicitud) </t>
  </si>
  <si>
    <r>
      <rPr>
        <b/>
        <sz val="11"/>
        <color theme="1"/>
        <rFont val="Calibri"/>
        <family val="2"/>
        <scheme val="minor"/>
      </rPr>
      <t xml:space="preserve">I MPORTE SUBVENCIONABLE SIN IVA: </t>
    </r>
    <r>
      <rPr>
        <sz val="11"/>
        <color theme="1"/>
        <rFont val="Calibri"/>
        <family val="2"/>
        <scheme val="minor"/>
      </rPr>
      <t>Es necesario excluir, en su caso,  el importe de la factura que corresponda a conceptos no subvencionables por no cumplir los requisitos de la convocatoria por objeto (ej: EPIS, telefonos moviles…etc.)</t>
    </r>
  </si>
  <si>
    <t>SUBVENCIÓN ESTIMADA</t>
  </si>
  <si>
    <t>TOTAL SUBVENCIÓN ESTIMADA</t>
  </si>
  <si>
    <t>NUMERO DE TRABAJADORES CENTRO DE TRABAJO</t>
  </si>
  <si>
    <t>SUBVENCIÓN ESTIMADA:</t>
  </si>
  <si>
    <t>TOTAL SUBVENCIÓN ESTIMADA:</t>
  </si>
  <si>
    <t>VER PESTAÑA EJEMPLO</t>
  </si>
  <si>
    <r>
      <t>INSTRUCCIONES PARA CUMPLIMENTAR LA TABLA (Rellenar sólo las celdas en blanco):</t>
    </r>
    <r>
      <rPr>
        <b/>
        <sz val="11"/>
        <color rgb="FFFF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</si>
</sst>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16" x14ac:knownFonts="1">
    <font>
      <sz val="11"/>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b/>
      <sz val="9"/>
      <color indexed="81"/>
      <name val="Tahoma"/>
      <family val="2"/>
    </font>
    <font>
      <sz val="9"/>
      <color indexed="81"/>
      <name val="Tahoma"/>
      <family val="2"/>
    </font>
    <font>
      <sz val="16"/>
      <color theme="1"/>
      <name val="Calibri"/>
      <family val="2"/>
      <scheme val="minor"/>
    </font>
    <font>
      <sz val="11"/>
      <color theme="1"/>
      <name val="Calibri"/>
      <family val="2"/>
    </font>
    <font>
      <sz val="8"/>
      <color theme="1"/>
      <name val="Calibri"/>
      <family val="2"/>
    </font>
    <font>
      <b/>
      <sz val="16"/>
      <color theme="1"/>
      <name val="Calibri"/>
      <family val="2"/>
      <scheme val="minor"/>
    </font>
    <font>
      <sz val="12"/>
      <color theme="1"/>
      <name val="Calibri"/>
      <family val="2"/>
      <scheme val="minor"/>
    </font>
    <font>
      <sz val="11"/>
      <color rgb="FFFF0000"/>
      <name val="Calibri"/>
      <family val="2"/>
      <scheme val="minor"/>
    </font>
    <font>
      <b/>
      <sz val="11"/>
      <color rgb="FFFF0000"/>
      <name val="Calibri"/>
      <family val="2"/>
      <scheme val="minor"/>
    </font>
    <font>
      <b/>
      <sz val="12"/>
      <color theme="1"/>
      <name val="Calibri"/>
      <family val="2"/>
      <scheme val="minor"/>
    </font>
    <font>
      <u/>
      <sz val="11"/>
      <color theme="10"/>
      <name val="Calibri"/>
      <family val="2"/>
      <scheme val="minor"/>
    </font>
    <font>
      <b/>
      <u/>
      <sz val="11"/>
      <color rgb="FFFF0000"/>
      <name val="Calibri"/>
      <family val="2"/>
      <scheme val="minor"/>
    </font>
  </fonts>
  <fills count="7">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rgb="FFD5D9E2"/>
      </patternFill>
    </fill>
    <fill>
      <patternFill patternType="solid">
        <fgColor rgb="FFF9F9F9"/>
      </patternFill>
    </fill>
    <fill>
      <patternFill patternType="solid">
        <fgColor theme="0"/>
        <bgColor indexed="64"/>
      </patternFill>
    </fill>
  </fills>
  <borders count="5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top/>
      <bottom style="medium">
        <color auto="1"/>
      </bottom>
      <diagonal/>
    </border>
    <border>
      <left/>
      <right/>
      <top/>
      <bottom style="medium">
        <color auto="1"/>
      </bottom>
      <diagonal/>
    </border>
    <border>
      <left/>
      <right style="medium">
        <color indexed="64"/>
      </right>
      <top/>
      <bottom style="medium">
        <color indexed="64"/>
      </bottom>
      <diagonal/>
    </border>
    <border>
      <left style="thin">
        <color rgb="FF959595"/>
      </left>
      <right/>
      <top style="thin">
        <color rgb="FF959595"/>
      </top>
      <bottom/>
      <diagonal/>
    </border>
    <border>
      <left style="thin">
        <color rgb="FF959595"/>
      </left>
      <right style="thin">
        <color rgb="FF959595"/>
      </right>
      <top style="thin">
        <color rgb="FF959595"/>
      </top>
      <bottom/>
      <diagonal/>
    </border>
    <border>
      <left style="thin">
        <color rgb="FF959595"/>
      </left>
      <right/>
      <top style="thin">
        <color rgb="FF959595"/>
      </top>
      <bottom style="thin">
        <color rgb="FF959595"/>
      </bottom>
      <diagonal/>
    </border>
    <border>
      <left style="thin">
        <color rgb="FF959595"/>
      </left>
      <right style="thin">
        <color rgb="FF959595"/>
      </right>
      <top style="thin">
        <color rgb="FF959595"/>
      </top>
      <bottom style="thin">
        <color rgb="FF959595"/>
      </bottom>
      <diagonal/>
    </border>
    <border>
      <left/>
      <right style="medium">
        <color indexed="64"/>
      </right>
      <top/>
      <bottom/>
      <diagonal/>
    </border>
    <border>
      <left style="medium">
        <color auto="1"/>
      </left>
      <right/>
      <top style="medium">
        <color indexed="64"/>
      </top>
      <bottom style="thin">
        <color auto="1"/>
      </bottom>
      <diagonal/>
    </border>
    <border>
      <left style="medium">
        <color auto="1"/>
      </left>
      <right/>
      <top style="thin">
        <color auto="1"/>
      </top>
      <bottom style="thin">
        <color auto="1"/>
      </bottom>
      <diagonal/>
    </border>
    <border>
      <left style="thin">
        <color auto="1"/>
      </left>
      <right style="medium">
        <color indexed="64"/>
      </right>
      <top style="medium">
        <color auto="1"/>
      </top>
      <bottom style="medium">
        <color indexed="64"/>
      </bottom>
      <diagonal/>
    </border>
    <border>
      <left style="thin">
        <color auto="1"/>
      </left>
      <right/>
      <top style="medium">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style="thin">
        <color auto="1"/>
      </right>
      <top/>
      <bottom style="medium">
        <color indexed="64"/>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medium">
        <color indexed="64"/>
      </left>
      <right style="thin">
        <color auto="1"/>
      </right>
      <top style="thin">
        <color auto="1"/>
      </top>
      <bottom/>
      <diagonal/>
    </border>
    <border>
      <left/>
      <right style="thin">
        <color auto="1"/>
      </right>
      <top style="thin">
        <color auto="1"/>
      </top>
      <bottom style="medium">
        <color indexed="64"/>
      </bottom>
      <diagonal/>
    </border>
    <border>
      <left/>
      <right style="thin">
        <color auto="1"/>
      </right>
      <top style="medium">
        <color auto="1"/>
      </top>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medium">
        <color indexed="64"/>
      </top>
      <bottom style="thin">
        <color auto="1"/>
      </bottom>
      <diagonal/>
    </border>
    <border>
      <left/>
      <right style="thin">
        <color auto="1"/>
      </right>
      <top style="thin">
        <color auto="1"/>
      </top>
      <bottom/>
      <diagonal/>
    </border>
    <border>
      <left style="medium">
        <color indexed="64"/>
      </left>
      <right style="thin">
        <color auto="1"/>
      </right>
      <top style="medium">
        <color indexed="64"/>
      </top>
      <bottom/>
      <diagonal/>
    </border>
    <border>
      <left style="thin">
        <color auto="1"/>
      </left>
      <right style="medium">
        <color indexed="64"/>
      </right>
      <top style="medium">
        <color auto="1"/>
      </top>
      <bottom/>
      <diagonal/>
    </border>
    <border>
      <left/>
      <right/>
      <top style="medium">
        <color indexed="64"/>
      </top>
      <bottom style="thin">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top/>
      <bottom style="medium">
        <color auto="1"/>
      </bottom>
      <diagonal/>
    </border>
  </borders>
  <cellStyleXfs count="3">
    <xf numFmtId="0" fontId="0" fillId="0" borderId="0"/>
    <xf numFmtId="0" fontId="7" fillId="0" borderId="0"/>
    <xf numFmtId="0" fontId="14" fillId="0" borderId="0" applyNumberFormat="0" applyFill="0" applyBorder="0" applyAlignment="0" applyProtection="0"/>
  </cellStyleXfs>
  <cellXfs count="297">
    <xf numFmtId="0" fontId="0" fillId="0" borderId="0" xfId="0"/>
    <xf numFmtId="0" fontId="0" fillId="0" borderId="2" xfId="0" applyBorder="1"/>
    <xf numFmtId="0" fontId="0" fillId="0" borderId="3" xfId="0" applyBorder="1"/>
    <xf numFmtId="0" fontId="0" fillId="0" borderId="4" xfId="0" applyBorder="1"/>
    <xf numFmtId="0" fontId="0" fillId="0" borderId="6" xfId="0" applyBorder="1"/>
    <xf numFmtId="0" fontId="0" fillId="0" borderId="13" xfId="0" applyBorder="1"/>
    <xf numFmtId="0" fontId="0" fillId="0" borderId="17" xfId="0" applyBorder="1"/>
    <xf numFmtId="0" fontId="0" fillId="0" borderId="18" xfId="0" applyBorder="1"/>
    <xf numFmtId="0" fontId="0" fillId="0" borderId="0" xfId="0" applyBorder="1"/>
    <xf numFmtId="0" fontId="1" fillId="0" borderId="0" xfId="0" applyFont="1" applyBorder="1" applyAlignment="1">
      <alignment horizontal="center" vertical="center" wrapText="1"/>
    </xf>
    <xf numFmtId="0" fontId="8" fillId="4" borderId="25" xfId="1" applyFont="1" applyFill="1" applyBorder="1" applyAlignment="1" applyProtection="1">
      <alignment horizontal="left" vertical="top" wrapText="1"/>
    </xf>
    <xf numFmtId="164" fontId="8" fillId="4" borderId="26" xfId="1" applyNumberFormat="1" applyFont="1" applyFill="1" applyBorder="1" applyAlignment="1" applyProtection="1">
      <alignment horizontal="right" vertical="top" wrapText="1"/>
    </xf>
    <xf numFmtId="0" fontId="0" fillId="0" borderId="0" xfId="0" applyProtection="1">
      <protection locked="0"/>
    </xf>
    <xf numFmtId="0" fontId="8" fillId="5" borderId="25" xfId="1" applyFont="1" applyFill="1" applyBorder="1" applyAlignment="1" applyProtection="1">
      <alignment horizontal="left" vertical="top" wrapText="1"/>
    </xf>
    <xf numFmtId="3" fontId="8" fillId="0" borderId="26" xfId="1" applyNumberFormat="1" applyFont="1" applyBorder="1" applyAlignment="1" applyProtection="1">
      <alignment horizontal="right" vertical="top" wrapText="1"/>
    </xf>
    <xf numFmtId="0" fontId="8" fillId="5" borderId="27" xfId="1" applyFont="1" applyFill="1" applyBorder="1" applyAlignment="1" applyProtection="1">
      <alignment horizontal="left" vertical="top" wrapText="1"/>
    </xf>
    <xf numFmtId="3" fontId="8" fillId="0" borderId="28" xfId="1" applyNumberFormat="1" applyFont="1" applyBorder="1" applyAlignment="1" applyProtection="1">
      <alignment horizontal="right" vertical="top" wrapText="1"/>
    </xf>
    <xf numFmtId="0" fontId="0" fillId="0" borderId="29" xfId="0" applyBorder="1"/>
    <xf numFmtId="0" fontId="0" fillId="0" borderId="31" xfId="0" applyBorder="1"/>
    <xf numFmtId="0" fontId="0" fillId="0" borderId="22" xfId="0" applyBorder="1"/>
    <xf numFmtId="0" fontId="1" fillId="0" borderId="29" xfId="0" applyFont="1" applyBorder="1" applyAlignment="1">
      <alignment horizontal="center" vertical="center" wrapText="1"/>
    </xf>
    <xf numFmtId="0" fontId="0" fillId="0" borderId="16" xfId="0" applyBorder="1"/>
    <xf numFmtId="0" fontId="0" fillId="0" borderId="21" xfId="0" applyBorder="1"/>
    <xf numFmtId="0" fontId="1" fillId="0" borderId="30" xfId="0" applyFont="1" applyBorder="1" applyAlignment="1">
      <alignment wrapText="1"/>
    </xf>
    <xf numFmtId="0" fontId="1" fillId="0" borderId="31" xfId="0" applyFont="1" applyBorder="1" applyAlignment="1">
      <alignment wrapText="1"/>
    </xf>
    <xf numFmtId="0" fontId="0" fillId="0" borderId="34" xfId="0" applyBorder="1"/>
    <xf numFmtId="4" fontId="0" fillId="2" borderId="45" xfId="0" applyNumberFormat="1" applyFill="1" applyBorder="1" applyAlignment="1" applyProtection="1">
      <alignment horizontal="center" vertical="center"/>
    </xf>
    <xf numFmtId="4" fontId="0" fillId="2" borderId="32" xfId="0" applyNumberFormat="1" applyFill="1" applyBorder="1" applyAlignment="1" applyProtection="1">
      <alignment horizontal="center" vertical="center"/>
    </xf>
    <xf numFmtId="4" fontId="0" fillId="2" borderId="44" xfId="0" applyNumberFormat="1" applyFill="1" applyBorder="1" applyProtection="1"/>
    <xf numFmtId="4" fontId="0" fillId="2" borderId="45" xfId="0" applyNumberFormat="1" applyFill="1" applyBorder="1" applyProtection="1"/>
    <xf numFmtId="4" fontId="0" fillId="2" borderId="12" xfId="0" applyNumberFormat="1" applyFill="1" applyBorder="1" applyProtection="1"/>
    <xf numFmtId="4" fontId="2" fillId="2" borderId="23" xfId="0" applyNumberFormat="1" applyFont="1" applyFill="1" applyBorder="1" applyProtection="1"/>
    <xf numFmtId="4" fontId="2" fillId="2" borderId="24" xfId="0" applyNumberFormat="1" applyFont="1" applyFill="1" applyBorder="1" applyProtection="1"/>
    <xf numFmtId="4" fontId="6" fillId="3" borderId="14" xfId="0" applyNumberFormat="1" applyFont="1" applyFill="1" applyBorder="1" applyProtection="1"/>
    <xf numFmtId="4" fontId="2" fillId="2" borderId="51" xfId="0" applyNumberFormat="1" applyFont="1" applyFill="1" applyBorder="1" applyProtection="1"/>
    <xf numFmtId="4" fontId="2" fillId="2" borderId="46" xfId="0" applyNumberFormat="1" applyFont="1" applyFill="1" applyBorder="1" applyProtection="1"/>
    <xf numFmtId="4" fontId="2" fillId="2" borderId="52" xfId="0" applyNumberFormat="1" applyFont="1" applyFill="1" applyBorder="1" applyProtection="1"/>
    <xf numFmtId="4" fontId="10" fillId="2" borderId="5" xfId="0" applyNumberFormat="1" applyFont="1" applyFill="1" applyBorder="1" applyProtection="1"/>
    <xf numFmtId="4" fontId="10" fillId="2" borderId="6" xfId="0" applyNumberFormat="1" applyFont="1" applyFill="1" applyBorder="1" applyProtection="1"/>
    <xf numFmtId="4" fontId="10" fillId="2" borderId="18" xfId="0" applyNumberFormat="1" applyFont="1" applyFill="1" applyBorder="1" applyProtection="1"/>
    <xf numFmtId="0" fontId="1" fillId="6" borderId="41" xfId="0" applyFont="1" applyFill="1" applyBorder="1" applyAlignment="1" applyProtection="1">
      <alignment horizontal="center" vertical="center" wrapText="1"/>
      <protection locked="0"/>
    </xf>
    <xf numFmtId="0" fontId="0" fillId="0" borderId="1" xfId="0" applyBorder="1" applyProtection="1">
      <protection locked="0"/>
    </xf>
    <xf numFmtId="0" fontId="0" fillId="0" borderId="2" xfId="0" applyBorder="1" applyProtection="1">
      <protection locked="0"/>
    </xf>
    <xf numFmtId="14" fontId="0" fillId="0" borderId="2" xfId="0" applyNumberFormat="1" applyBorder="1" applyProtection="1">
      <protection locked="0"/>
    </xf>
    <xf numFmtId="4" fontId="0" fillId="0" borderId="2" xfId="0" applyNumberFormat="1" applyBorder="1" applyProtection="1">
      <protection locked="0"/>
    </xf>
    <xf numFmtId="4" fontId="0" fillId="0" borderId="16" xfId="0" applyNumberFormat="1" applyBorder="1" applyProtection="1">
      <protection locked="0"/>
    </xf>
    <xf numFmtId="4" fontId="0" fillId="0" borderId="39" xfId="0" applyNumberFormat="1" applyBorder="1" applyAlignment="1" applyProtection="1">
      <alignment horizontal="center" vertical="center"/>
      <protection locked="0"/>
    </xf>
    <xf numFmtId="4" fontId="0" fillId="0" borderId="2" xfId="0" applyNumberFormat="1" applyBorder="1" applyAlignment="1" applyProtection="1">
      <alignment horizontal="right"/>
      <protection locked="0"/>
    </xf>
    <xf numFmtId="9" fontId="0" fillId="0" borderId="2" xfId="0" applyNumberFormat="1" applyBorder="1" applyAlignment="1" applyProtection="1">
      <alignment horizontal="right"/>
      <protection locked="0"/>
    </xf>
    <xf numFmtId="4" fontId="0" fillId="2" borderId="2" xfId="0" applyNumberFormat="1" applyFill="1" applyBorder="1" applyAlignment="1" applyProtection="1">
      <alignment horizontal="center" vertical="center"/>
      <protection locked="0"/>
    </xf>
    <xf numFmtId="4" fontId="0" fillId="2" borderId="49" xfId="0" applyNumberFormat="1" applyFill="1" applyBorder="1" applyAlignment="1" applyProtection="1">
      <alignment horizontal="center" vertical="center"/>
      <protection locked="0"/>
    </xf>
    <xf numFmtId="4" fontId="0" fillId="2" borderId="16" xfId="0" applyNumberFormat="1" applyFill="1" applyBorder="1" applyAlignment="1" applyProtection="1">
      <alignment horizontal="center" vertical="center"/>
      <protection locked="0"/>
    </xf>
    <xf numFmtId="0" fontId="0" fillId="0" borderId="19" xfId="0" applyBorder="1" applyProtection="1">
      <protection locked="0"/>
    </xf>
    <xf numFmtId="0" fontId="0" fillId="0" borderId="13" xfId="0" applyBorder="1" applyProtection="1">
      <protection locked="0"/>
    </xf>
    <xf numFmtId="4" fontId="0" fillId="0" borderId="13" xfId="0" applyNumberFormat="1" applyBorder="1" applyProtection="1">
      <protection locked="0"/>
    </xf>
    <xf numFmtId="14" fontId="0" fillId="0" borderId="4" xfId="0" applyNumberFormat="1" applyBorder="1" applyProtection="1">
      <protection locked="0"/>
    </xf>
    <xf numFmtId="4" fontId="0" fillId="0" borderId="21" xfId="0" applyNumberFormat="1" applyBorder="1" applyProtection="1">
      <protection locked="0"/>
    </xf>
    <xf numFmtId="4" fontId="0" fillId="0" borderId="4" xfId="0" applyNumberFormat="1" applyBorder="1" applyProtection="1">
      <protection locked="0"/>
    </xf>
    <xf numFmtId="4" fontId="0" fillId="0" borderId="35" xfId="0" applyNumberFormat="1" applyBorder="1" applyAlignment="1" applyProtection="1">
      <alignment horizontal="center" vertical="center"/>
      <protection locked="0"/>
    </xf>
    <xf numFmtId="4" fontId="0" fillId="0" borderId="4" xfId="0" applyNumberFormat="1" applyBorder="1" applyAlignment="1" applyProtection="1">
      <alignment horizontal="right"/>
      <protection locked="0"/>
    </xf>
    <xf numFmtId="9" fontId="0" fillId="0" borderId="4" xfId="0" applyNumberFormat="1" applyBorder="1" applyAlignment="1" applyProtection="1">
      <alignment horizontal="right"/>
      <protection locked="0"/>
    </xf>
    <xf numFmtId="4" fontId="0" fillId="2" borderId="4" xfId="0" applyNumberFormat="1" applyFill="1" applyBorder="1" applyAlignment="1" applyProtection="1">
      <alignment horizontal="center" vertical="center"/>
      <protection locked="0"/>
    </xf>
    <xf numFmtId="4" fontId="0" fillId="2" borderId="40" xfId="0" applyNumberFormat="1" applyFill="1" applyBorder="1" applyAlignment="1" applyProtection="1">
      <alignment horizontal="center" vertical="center"/>
      <protection locked="0"/>
    </xf>
    <xf numFmtId="4" fontId="0" fillId="2" borderId="17" xfId="0" applyNumberFormat="1" applyFill="1" applyBorder="1" applyAlignment="1" applyProtection="1">
      <alignment horizontal="center" vertical="center"/>
      <protection locked="0"/>
    </xf>
    <xf numFmtId="0" fontId="0" fillId="0" borderId="3" xfId="0" applyBorder="1" applyProtection="1">
      <protection locked="0"/>
    </xf>
    <xf numFmtId="0" fontId="0" fillId="0" borderId="4" xfId="0" applyBorder="1" applyProtection="1">
      <protection locked="0"/>
    </xf>
    <xf numFmtId="4" fontId="0" fillId="0" borderId="17" xfId="0" applyNumberFormat="1" applyBorder="1" applyProtection="1">
      <protection locked="0"/>
    </xf>
    <xf numFmtId="0" fontId="0" fillId="0" borderId="41" xfId="0" applyBorder="1" applyProtection="1">
      <protection locked="0"/>
    </xf>
    <xf numFmtId="0" fontId="0" fillId="0" borderId="37" xfId="0" applyBorder="1" applyProtection="1">
      <protection locked="0"/>
    </xf>
    <xf numFmtId="4" fontId="0" fillId="0" borderId="37" xfId="0" applyNumberFormat="1" applyBorder="1" applyProtection="1">
      <protection locked="0"/>
    </xf>
    <xf numFmtId="14" fontId="0" fillId="0" borderId="37" xfId="0" applyNumberFormat="1" applyBorder="1" applyProtection="1">
      <protection locked="0"/>
    </xf>
    <xf numFmtId="4" fontId="0" fillId="0" borderId="38" xfId="0" applyNumberFormat="1" applyBorder="1" applyProtection="1">
      <protection locked="0"/>
    </xf>
    <xf numFmtId="4" fontId="0" fillId="0" borderId="48" xfId="0" applyNumberFormat="1" applyBorder="1" applyAlignment="1" applyProtection="1">
      <alignment horizontal="center" vertical="center"/>
      <protection locked="0"/>
    </xf>
    <xf numFmtId="4" fontId="0" fillId="0" borderId="37" xfId="0" applyNumberFormat="1" applyBorder="1" applyAlignment="1" applyProtection="1">
      <alignment horizontal="right"/>
      <protection locked="0"/>
    </xf>
    <xf numFmtId="9" fontId="0" fillId="0" borderId="37" xfId="0" applyNumberFormat="1" applyBorder="1" applyAlignment="1" applyProtection="1">
      <alignment horizontal="right"/>
      <protection locked="0"/>
    </xf>
    <xf numFmtId="4" fontId="0" fillId="2" borderId="37" xfId="0" applyNumberFormat="1" applyFill="1" applyBorder="1" applyAlignment="1" applyProtection="1">
      <alignment horizontal="center" vertical="center"/>
      <protection locked="0"/>
    </xf>
    <xf numFmtId="4" fontId="0" fillId="2" borderId="50" xfId="0" applyNumberFormat="1" applyFill="1" applyBorder="1" applyAlignment="1" applyProtection="1">
      <alignment horizontal="center" vertical="center"/>
      <protection locked="0"/>
    </xf>
    <xf numFmtId="4" fontId="0" fillId="2" borderId="38" xfId="0" applyNumberFormat="1" applyFill="1" applyBorder="1" applyAlignment="1" applyProtection="1">
      <alignment horizontal="center" vertical="center"/>
      <protection locked="0"/>
    </xf>
    <xf numFmtId="4" fontId="0" fillId="0" borderId="2" xfId="0" applyNumberFormat="1" applyBorder="1" applyAlignment="1" applyProtection="1">
      <alignment horizontal="center"/>
      <protection locked="0"/>
    </xf>
    <xf numFmtId="4" fontId="0" fillId="0" borderId="13" xfId="0" applyNumberFormat="1" applyBorder="1" applyAlignment="1" applyProtection="1">
      <alignment horizontal="center"/>
      <protection locked="0"/>
    </xf>
    <xf numFmtId="4" fontId="0" fillId="0" borderId="37" xfId="0" applyNumberFormat="1" applyBorder="1" applyAlignment="1" applyProtection="1">
      <alignment horizontal="center"/>
      <protection locked="0"/>
    </xf>
    <xf numFmtId="0" fontId="0" fillId="0" borderId="46" xfId="0" applyBorder="1" applyProtection="1">
      <protection locked="0"/>
    </xf>
    <xf numFmtId="4" fontId="0" fillId="0" borderId="2" xfId="0" applyNumberFormat="1" applyBorder="1" applyAlignment="1" applyProtection="1">
      <alignment horizontal="right" vertical="center"/>
      <protection locked="0"/>
    </xf>
    <xf numFmtId="4" fontId="0" fillId="0" borderId="4" xfId="0" applyNumberFormat="1" applyBorder="1" applyAlignment="1" applyProtection="1">
      <alignment horizontal="center"/>
      <protection locked="0"/>
    </xf>
    <xf numFmtId="4" fontId="0" fillId="0" borderId="4" xfId="0" applyNumberFormat="1" applyBorder="1" applyAlignment="1" applyProtection="1">
      <alignment horizontal="right" vertical="center"/>
      <protection locked="0"/>
    </xf>
    <xf numFmtId="0" fontId="0" fillId="0" borderId="17" xfId="0" applyBorder="1" applyProtection="1">
      <protection locked="0"/>
    </xf>
    <xf numFmtId="14" fontId="0" fillId="0" borderId="13" xfId="0" applyNumberFormat="1" applyBorder="1" applyProtection="1">
      <protection locked="0"/>
    </xf>
    <xf numFmtId="4" fontId="0" fillId="2" borderId="13" xfId="0" applyNumberFormat="1" applyFill="1" applyBorder="1" applyAlignment="1" applyProtection="1">
      <alignment horizontal="center" vertical="center"/>
      <protection locked="0"/>
    </xf>
    <xf numFmtId="0" fontId="0" fillId="0" borderId="5" xfId="0" applyBorder="1" applyProtection="1">
      <protection locked="0"/>
    </xf>
    <xf numFmtId="0" fontId="0" fillId="0" borderId="6" xfId="0" applyBorder="1" applyProtection="1">
      <protection locked="0"/>
    </xf>
    <xf numFmtId="0" fontId="0" fillId="0" borderId="18" xfId="0" applyBorder="1" applyProtection="1">
      <protection locked="0"/>
    </xf>
    <xf numFmtId="4" fontId="0" fillId="0" borderId="6" xfId="0" applyNumberFormat="1" applyBorder="1" applyAlignment="1" applyProtection="1">
      <alignment horizontal="center"/>
      <protection locked="0"/>
    </xf>
    <xf numFmtId="4" fontId="0" fillId="0" borderId="6" xfId="0" applyNumberFormat="1" applyBorder="1" applyAlignment="1" applyProtection="1">
      <alignment horizontal="right" vertical="center"/>
      <protection locked="0"/>
    </xf>
    <xf numFmtId="9" fontId="0" fillId="0" borderId="6" xfId="0" applyNumberFormat="1" applyBorder="1" applyAlignment="1" applyProtection="1">
      <alignment horizontal="right"/>
      <protection locked="0"/>
    </xf>
    <xf numFmtId="4" fontId="0" fillId="0" borderId="6" xfId="0" applyNumberFormat="1" applyBorder="1" applyProtection="1">
      <protection locked="0"/>
    </xf>
    <xf numFmtId="4" fontId="0" fillId="2" borderId="6" xfId="0" applyNumberFormat="1" applyFill="1" applyBorder="1" applyAlignment="1" applyProtection="1">
      <alignment horizontal="center" vertical="center"/>
      <protection locked="0"/>
    </xf>
    <xf numFmtId="4" fontId="0" fillId="2" borderId="18" xfId="0" applyNumberFormat="1" applyFill="1" applyBorder="1" applyAlignment="1" applyProtection="1">
      <alignment horizontal="center" vertical="center"/>
      <protection locked="0"/>
    </xf>
    <xf numFmtId="0" fontId="0" fillId="0" borderId="0" xfId="0" applyBorder="1" applyProtection="1">
      <protection locked="0"/>
    </xf>
    <xf numFmtId="0" fontId="1" fillId="0" borderId="0" xfId="0" applyFont="1" applyProtection="1">
      <protection locked="0"/>
    </xf>
    <xf numFmtId="4" fontId="0" fillId="0" borderId="0" xfId="0" applyNumberFormat="1" applyBorder="1" applyProtection="1">
      <protection locked="0"/>
    </xf>
    <xf numFmtId="4" fontId="0" fillId="0" borderId="23" xfId="0" applyNumberFormat="1" applyBorder="1" applyAlignment="1" applyProtection="1">
      <alignment horizontal="center" vertical="center"/>
      <protection locked="0"/>
    </xf>
    <xf numFmtId="4" fontId="0" fillId="0" borderId="23" xfId="0" applyNumberFormat="1" applyBorder="1" applyProtection="1">
      <protection locked="0"/>
    </xf>
    <xf numFmtId="4" fontId="0" fillId="0" borderId="10" xfId="0" applyNumberFormat="1" applyBorder="1" applyAlignment="1" applyProtection="1">
      <alignment horizontal="center" vertical="center"/>
      <protection locked="0"/>
    </xf>
    <xf numFmtId="4" fontId="0" fillId="0" borderId="0" xfId="0" applyNumberFormat="1" applyBorder="1" applyAlignment="1" applyProtection="1">
      <alignment horizontal="center" vertical="center"/>
      <protection locked="0"/>
    </xf>
    <xf numFmtId="4" fontId="2" fillId="0" borderId="0" xfId="0" applyNumberFormat="1" applyFont="1" applyBorder="1" applyProtection="1">
      <protection locked="0"/>
    </xf>
    <xf numFmtId="4" fontId="2" fillId="0" borderId="23" xfId="0" applyNumberFormat="1" applyFont="1" applyBorder="1" applyAlignment="1" applyProtection="1">
      <alignment horizontal="center" vertical="center"/>
      <protection locked="0"/>
    </xf>
    <xf numFmtId="4" fontId="2" fillId="0" borderId="23" xfId="0" applyNumberFormat="1" applyFont="1" applyBorder="1" applyProtection="1">
      <protection locked="0"/>
    </xf>
    <xf numFmtId="0" fontId="0" fillId="0" borderId="0" xfId="0" applyProtection="1"/>
    <xf numFmtId="0" fontId="0" fillId="0" borderId="0" xfId="0" applyBorder="1" applyProtection="1"/>
    <xf numFmtId="0" fontId="0" fillId="0" borderId="23" xfId="0" applyBorder="1" applyAlignment="1" applyProtection="1">
      <alignment horizontal="left" vertical="center"/>
    </xf>
    <xf numFmtId="0" fontId="0" fillId="0" borderId="23" xfId="0" applyBorder="1" applyAlignment="1" applyProtection="1">
      <alignment horizontal="center" vertical="center"/>
    </xf>
    <xf numFmtId="0" fontId="0" fillId="0" borderId="0" xfId="0" applyBorder="1" applyAlignment="1" applyProtection="1">
      <alignment horizontal="center" vertical="center"/>
    </xf>
    <xf numFmtId="0" fontId="0" fillId="0" borderId="0" xfId="0" applyBorder="1" applyAlignment="1" applyProtection="1"/>
    <xf numFmtId="0" fontId="0" fillId="2" borderId="11" xfId="0" applyFill="1" applyBorder="1" applyAlignment="1" applyProtection="1">
      <alignment horizontal="left" vertical="center" wrapText="1"/>
    </xf>
    <xf numFmtId="0" fontId="0" fillId="2" borderId="24" xfId="0" applyFill="1" applyBorder="1" applyAlignment="1" applyProtection="1">
      <alignment horizontal="center" vertical="center" wrapText="1"/>
    </xf>
    <xf numFmtId="0" fontId="1" fillId="2" borderId="9" xfId="0" applyFont="1" applyFill="1" applyBorder="1" applyAlignment="1" applyProtection="1">
      <alignment horizontal="center" vertical="center" wrapText="1"/>
    </xf>
    <xf numFmtId="0" fontId="1" fillId="6" borderId="0" xfId="0" applyFont="1" applyFill="1" applyBorder="1" applyAlignment="1" applyProtection="1">
      <alignment horizontal="center" vertical="center"/>
    </xf>
    <xf numFmtId="0" fontId="1" fillId="2" borderId="1" xfId="0" applyFont="1" applyFill="1" applyBorder="1" applyAlignment="1" applyProtection="1">
      <alignment horizontal="center" vertical="center" wrapText="1"/>
    </xf>
    <xf numFmtId="0" fontId="1" fillId="2" borderId="12" xfId="0" applyFont="1" applyFill="1" applyBorder="1" applyAlignment="1" applyProtection="1">
      <alignment horizontal="center" vertical="center" wrapText="1"/>
    </xf>
    <xf numFmtId="0" fontId="1" fillId="2" borderId="20" xfId="0" applyFont="1" applyFill="1" applyBorder="1" applyAlignment="1" applyProtection="1">
      <alignment horizontal="center" vertical="center" wrapText="1"/>
    </xf>
    <xf numFmtId="0" fontId="0" fillId="0" borderId="29" xfId="0" applyBorder="1" applyProtection="1">
      <protection locked="0"/>
    </xf>
    <xf numFmtId="0" fontId="1" fillId="0" borderId="0" xfId="0" applyFont="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1" fillId="0" borderId="30" xfId="0" applyFont="1" applyBorder="1" applyAlignment="1" applyProtection="1">
      <alignment wrapText="1"/>
      <protection locked="0"/>
    </xf>
    <xf numFmtId="0" fontId="0" fillId="0" borderId="16" xfId="0" applyBorder="1" applyProtection="1">
      <protection locked="0"/>
    </xf>
    <xf numFmtId="0" fontId="0" fillId="0" borderId="31" xfId="0" applyBorder="1" applyProtection="1">
      <protection locked="0"/>
    </xf>
    <xf numFmtId="0" fontId="1" fillId="0" borderId="31" xfId="0" applyFont="1" applyBorder="1" applyAlignment="1" applyProtection="1">
      <alignment wrapText="1"/>
      <protection locked="0"/>
    </xf>
    <xf numFmtId="0" fontId="0" fillId="0" borderId="22" xfId="0" applyBorder="1" applyProtection="1">
      <protection locked="0"/>
    </xf>
    <xf numFmtId="4" fontId="6" fillId="3" borderId="14" xfId="0" applyNumberFormat="1" applyFont="1" applyFill="1" applyBorder="1" applyProtection="1">
      <protection locked="0"/>
    </xf>
    <xf numFmtId="0" fontId="1" fillId="0" borderId="31" xfId="0" applyFont="1" applyBorder="1" applyProtection="1">
      <protection locked="0"/>
    </xf>
    <xf numFmtId="4" fontId="0" fillId="2" borderId="21" xfId="0" applyNumberFormat="1" applyFill="1" applyBorder="1" applyAlignment="1" applyProtection="1">
      <alignment horizontal="center" vertical="center"/>
      <protection locked="0"/>
    </xf>
    <xf numFmtId="0" fontId="0" fillId="0" borderId="4" xfId="0" applyBorder="1" applyAlignment="1">
      <alignment horizontal="center"/>
    </xf>
    <xf numFmtId="0" fontId="0" fillId="0" borderId="6" xfId="0" applyBorder="1" applyAlignment="1">
      <alignment horizontal="center"/>
    </xf>
    <xf numFmtId="0" fontId="0" fillId="0" borderId="0" xfId="0" applyAlignment="1">
      <alignment horizontal="center"/>
    </xf>
    <xf numFmtId="0" fontId="0" fillId="0" borderId="13" xfId="0" applyBorder="1" applyAlignment="1">
      <alignment horizontal="center"/>
    </xf>
    <xf numFmtId="4" fontId="2" fillId="0" borderId="0" xfId="0" applyNumberFormat="1" applyFont="1" applyFill="1" applyBorder="1" applyProtection="1">
      <protection locked="0"/>
    </xf>
    <xf numFmtId="0" fontId="1" fillId="2" borderId="2" xfId="0" applyFont="1" applyFill="1" applyBorder="1" applyAlignment="1" applyProtection="1">
      <alignment vertical="center"/>
    </xf>
    <xf numFmtId="0" fontId="1" fillId="2" borderId="54" xfId="0" applyFont="1" applyFill="1" applyBorder="1" applyAlignment="1" applyProtection="1">
      <alignment vertical="center"/>
    </xf>
    <xf numFmtId="0" fontId="1" fillId="2" borderId="56" xfId="0" applyFont="1" applyFill="1" applyBorder="1" applyAlignment="1" applyProtection="1">
      <alignment vertical="center"/>
    </xf>
    <xf numFmtId="0" fontId="1" fillId="2" borderId="23" xfId="0" applyFont="1" applyFill="1" applyBorder="1" applyAlignment="1" applyProtection="1">
      <alignment vertical="center"/>
    </xf>
    <xf numFmtId="0" fontId="15" fillId="0" borderId="0" xfId="2" applyFont="1" applyProtection="1">
      <protection locked="0"/>
    </xf>
    <xf numFmtId="0" fontId="1" fillId="0" borderId="0" xfId="0" applyFont="1" applyBorder="1" applyAlignment="1" applyProtection="1">
      <alignment horizontal="center" vertical="center"/>
      <protection locked="0"/>
    </xf>
    <xf numFmtId="0" fontId="1"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2" borderId="7" xfId="0" applyFont="1" applyFill="1" applyBorder="1" applyAlignment="1" applyProtection="1">
      <alignment horizontal="center" vertical="center" wrapText="1"/>
    </xf>
    <xf numFmtId="0" fontId="1" fillId="2" borderId="14" xfId="0" applyFont="1" applyFill="1" applyBorder="1" applyAlignment="1" applyProtection="1">
      <alignment horizontal="center" vertical="center" wrapText="1"/>
    </xf>
    <xf numFmtId="0" fontId="0" fillId="2" borderId="4" xfId="0" applyFill="1" applyBorder="1"/>
    <xf numFmtId="0" fontId="0" fillId="2" borderId="13" xfId="0" applyFill="1" applyBorder="1"/>
    <xf numFmtId="0" fontId="1" fillId="2" borderId="7"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7" xfId="0" applyFont="1" applyFill="1" applyBorder="1" applyAlignment="1" applyProtection="1">
      <alignment horizontal="center" vertical="center" wrapText="1"/>
      <protection locked="0"/>
    </xf>
    <xf numFmtId="0" fontId="1" fillId="2" borderId="14" xfId="0" applyFont="1" applyFill="1" applyBorder="1" applyAlignment="1">
      <alignment horizontal="center" vertical="center" wrapText="1"/>
    </xf>
    <xf numFmtId="0" fontId="1" fillId="2" borderId="7" xfId="0" applyFont="1" applyFill="1" applyBorder="1" applyProtection="1">
      <protection locked="0"/>
    </xf>
    <xf numFmtId="4" fontId="0" fillId="2" borderId="14" xfId="0" applyNumberFormat="1" applyFill="1" applyBorder="1" applyProtection="1">
      <protection locked="0"/>
    </xf>
    <xf numFmtId="4" fontId="0" fillId="2" borderId="44" xfId="0" applyNumberFormat="1" applyFill="1" applyBorder="1" applyProtection="1">
      <protection locked="0"/>
    </xf>
    <xf numFmtId="4" fontId="0" fillId="2" borderId="45" xfId="0" applyNumberFormat="1" applyFill="1" applyBorder="1" applyProtection="1">
      <protection locked="0"/>
    </xf>
    <xf numFmtId="4" fontId="0" fillId="2" borderId="45" xfId="0" applyNumberFormat="1" applyFill="1" applyBorder="1" applyAlignment="1" applyProtection="1">
      <alignment horizontal="center" vertical="center"/>
      <protection locked="0"/>
    </xf>
    <xf numFmtId="4" fontId="0" fillId="2" borderId="32" xfId="0" applyNumberFormat="1" applyFill="1" applyBorder="1" applyAlignment="1" applyProtection="1">
      <alignment horizontal="center" vertical="center"/>
      <protection locked="0"/>
    </xf>
    <xf numFmtId="4" fontId="0" fillId="2" borderId="12" xfId="0" applyNumberFormat="1" applyFill="1" applyBorder="1" applyProtection="1">
      <protection locked="0"/>
    </xf>
    <xf numFmtId="4" fontId="2" fillId="2" borderId="23" xfId="0" applyNumberFormat="1" applyFont="1" applyFill="1" applyBorder="1" applyProtection="1">
      <protection locked="0"/>
    </xf>
    <xf numFmtId="4" fontId="2" fillId="2" borderId="24" xfId="0" applyNumberFormat="1" applyFont="1" applyFill="1" applyBorder="1" applyProtection="1">
      <protection locked="0"/>
    </xf>
    <xf numFmtId="0" fontId="1" fillId="0" borderId="0" xfId="0" applyFont="1" applyProtection="1"/>
    <xf numFmtId="0" fontId="15" fillId="0" borderId="0" xfId="2" applyFont="1" applyProtection="1"/>
    <xf numFmtId="4" fontId="3" fillId="0" borderId="0" xfId="0" applyNumberFormat="1" applyFont="1" applyBorder="1" applyAlignment="1" applyProtection="1">
      <alignment horizontal="center" vertical="center"/>
    </xf>
    <xf numFmtId="4" fontId="2" fillId="0" borderId="0" xfId="0" applyNumberFormat="1" applyFont="1" applyBorder="1" applyAlignment="1" applyProtection="1">
      <alignment horizontal="center" vertical="center"/>
    </xf>
    <xf numFmtId="4" fontId="2" fillId="0" borderId="0" xfId="0" applyNumberFormat="1" applyFont="1" applyBorder="1" applyProtection="1"/>
    <xf numFmtId="4" fontId="10" fillId="0" borderId="0" xfId="0" applyNumberFormat="1" applyFont="1" applyFill="1" applyBorder="1" applyProtection="1"/>
    <xf numFmtId="0" fontId="12" fillId="0" borderId="0" xfId="0" applyFont="1" applyProtection="1"/>
    <xf numFmtId="0" fontId="11" fillId="0" borderId="0" xfId="0" applyFont="1" applyProtection="1"/>
    <xf numFmtId="0" fontId="0" fillId="0" borderId="0" xfId="0" applyFont="1" applyProtection="1"/>
    <xf numFmtId="0" fontId="1" fillId="6" borderId="41" xfId="0" applyFont="1" applyFill="1" applyBorder="1" applyAlignment="1" applyProtection="1">
      <alignment horizontal="center" vertical="center" wrapText="1"/>
    </xf>
    <xf numFmtId="0" fontId="0" fillId="0" borderId="1" xfId="0" applyBorder="1" applyProtection="1"/>
    <xf numFmtId="0" fontId="0" fillId="0" borderId="2" xfId="0" applyBorder="1" applyProtection="1"/>
    <xf numFmtId="14" fontId="0" fillId="0" borderId="2" xfId="0" applyNumberFormat="1" applyBorder="1" applyProtection="1"/>
    <xf numFmtId="4" fontId="0" fillId="0" borderId="2" xfId="0" applyNumberFormat="1" applyBorder="1" applyProtection="1"/>
    <xf numFmtId="4" fontId="0" fillId="0" borderId="16" xfId="0" applyNumberFormat="1" applyBorder="1" applyProtection="1"/>
    <xf numFmtId="4" fontId="0" fillId="0" borderId="39" xfId="0" applyNumberFormat="1" applyBorder="1" applyAlignment="1" applyProtection="1">
      <alignment horizontal="center" vertical="center"/>
    </xf>
    <xf numFmtId="4" fontId="0" fillId="0" borderId="2" xfId="0" applyNumberFormat="1" applyBorder="1" applyAlignment="1" applyProtection="1">
      <alignment horizontal="right"/>
    </xf>
    <xf numFmtId="9" fontId="0" fillId="0" borderId="2" xfId="0" applyNumberFormat="1" applyBorder="1" applyAlignment="1" applyProtection="1">
      <alignment horizontal="right"/>
    </xf>
    <xf numFmtId="4" fontId="0" fillId="2" borderId="2" xfId="0" applyNumberFormat="1" applyFill="1" applyBorder="1" applyAlignment="1" applyProtection="1">
      <alignment horizontal="center" vertical="center"/>
    </xf>
    <xf numFmtId="4" fontId="0" fillId="2" borderId="49" xfId="0" applyNumberFormat="1" applyFill="1" applyBorder="1" applyAlignment="1" applyProtection="1">
      <alignment horizontal="center" vertical="center"/>
    </xf>
    <xf numFmtId="4" fontId="0" fillId="2" borderId="16" xfId="0" applyNumberFormat="1" applyFill="1" applyBorder="1" applyAlignment="1" applyProtection="1">
      <alignment horizontal="center" vertical="center"/>
    </xf>
    <xf numFmtId="0" fontId="0" fillId="0" borderId="19" xfId="0" applyBorder="1" applyProtection="1"/>
    <xf numFmtId="0" fontId="0" fillId="0" borderId="13" xfId="0" applyBorder="1" applyProtection="1"/>
    <xf numFmtId="4" fontId="0" fillId="0" borderId="13" xfId="0" applyNumberFormat="1" applyBorder="1" applyProtection="1"/>
    <xf numFmtId="14" fontId="0" fillId="0" borderId="4" xfId="0" applyNumberFormat="1" applyBorder="1" applyProtection="1"/>
    <xf numFmtId="4" fontId="0" fillId="0" borderId="21" xfId="0" applyNumberFormat="1" applyBorder="1" applyProtection="1"/>
    <xf numFmtId="4" fontId="0" fillId="0" borderId="4" xfId="0" applyNumberFormat="1" applyBorder="1" applyProtection="1"/>
    <xf numFmtId="4" fontId="0" fillId="0" borderId="35" xfId="0" applyNumberFormat="1" applyBorder="1" applyAlignment="1" applyProtection="1">
      <alignment horizontal="center" vertical="center"/>
    </xf>
    <xf numFmtId="4" fontId="0" fillId="0" borderId="4" xfId="0" applyNumberFormat="1" applyBorder="1" applyAlignment="1" applyProtection="1">
      <alignment horizontal="right"/>
    </xf>
    <xf numFmtId="9" fontId="0" fillId="0" borderId="4" xfId="0" applyNumberFormat="1" applyBorder="1" applyAlignment="1" applyProtection="1">
      <alignment horizontal="right"/>
    </xf>
    <xf numFmtId="4" fontId="0" fillId="2" borderId="4" xfId="0" applyNumberFormat="1" applyFill="1" applyBorder="1" applyAlignment="1" applyProtection="1">
      <alignment horizontal="center" vertical="center"/>
    </xf>
    <xf numFmtId="4" fontId="0" fillId="2" borderId="40" xfId="0" applyNumberFormat="1" applyFill="1" applyBorder="1" applyAlignment="1" applyProtection="1">
      <alignment horizontal="center" vertical="center"/>
    </xf>
    <xf numFmtId="4" fontId="0" fillId="2" borderId="17" xfId="0" applyNumberFormat="1" applyFill="1" applyBorder="1" applyAlignment="1" applyProtection="1">
      <alignment horizontal="center" vertical="center"/>
    </xf>
    <xf numFmtId="0" fontId="0" fillId="0" borderId="3" xfId="0" applyBorder="1" applyProtection="1"/>
    <xf numFmtId="0" fontId="0" fillId="0" borderId="4" xfId="0" applyBorder="1" applyProtection="1"/>
    <xf numFmtId="4" fontId="0" fillId="0" borderId="17" xfId="0" applyNumberFormat="1" applyBorder="1" applyProtection="1"/>
    <xf numFmtId="0" fontId="0" fillId="0" borderId="41" xfId="0" applyBorder="1" applyProtection="1"/>
    <xf numFmtId="0" fontId="0" fillId="0" borderId="37" xfId="0" applyBorder="1" applyProtection="1"/>
    <xf numFmtId="4" fontId="0" fillId="0" borderId="37" xfId="0" applyNumberFormat="1" applyBorder="1" applyProtection="1"/>
    <xf numFmtId="14" fontId="0" fillId="0" borderId="37" xfId="0" applyNumberFormat="1" applyBorder="1" applyProtection="1"/>
    <xf numFmtId="4" fontId="0" fillId="0" borderId="38" xfId="0" applyNumberFormat="1" applyBorder="1" applyProtection="1"/>
    <xf numFmtId="4" fontId="0" fillId="0" borderId="48" xfId="0" applyNumberFormat="1" applyBorder="1" applyAlignment="1" applyProtection="1">
      <alignment horizontal="center" vertical="center"/>
    </xf>
    <xf numFmtId="4" fontId="0" fillId="0" borderId="37" xfId="0" applyNumberFormat="1" applyBorder="1" applyAlignment="1" applyProtection="1">
      <alignment horizontal="right"/>
    </xf>
    <xf numFmtId="9" fontId="0" fillId="0" borderId="37" xfId="0" applyNumberFormat="1" applyBorder="1" applyAlignment="1" applyProtection="1">
      <alignment horizontal="right"/>
    </xf>
    <xf numFmtId="4" fontId="0" fillId="2" borderId="37" xfId="0" applyNumberFormat="1" applyFill="1" applyBorder="1" applyAlignment="1" applyProtection="1">
      <alignment horizontal="center" vertical="center"/>
    </xf>
    <xf numFmtId="4" fontId="0" fillId="2" borderId="50" xfId="0" applyNumberFormat="1" applyFill="1" applyBorder="1" applyAlignment="1" applyProtection="1">
      <alignment horizontal="center" vertical="center"/>
    </xf>
    <xf numFmtId="4" fontId="0" fillId="2" borderId="38" xfId="0" applyNumberFormat="1" applyFill="1" applyBorder="1" applyAlignment="1" applyProtection="1">
      <alignment horizontal="center" vertical="center"/>
    </xf>
    <xf numFmtId="4" fontId="0" fillId="0" borderId="2" xfId="0" applyNumberFormat="1" applyBorder="1" applyAlignment="1" applyProtection="1">
      <alignment horizontal="center"/>
    </xf>
    <xf numFmtId="4" fontId="0" fillId="0" borderId="13" xfId="0" applyNumberFormat="1" applyBorder="1" applyAlignment="1" applyProtection="1">
      <alignment horizontal="center"/>
    </xf>
    <xf numFmtId="4" fontId="0" fillId="0" borderId="37" xfId="0" applyNumberFormat="1" applyBorder="1" applyAlignment="1" applyProtection="1">
      <alignment horizontal="center"/>
    </xf>
    <xf numFmtId="0" fontId="0" fillId="0" borderId="46" xfId="0" applyBorder="1" applyProtection="1"/>
    <xf numFmtId="4" fontId="0" fillId="0" borderId="2" xfId="0" applyNumberFormat="1" applyBorder="1" applyAlignment="1" applyProtection="1">
      <alignment horizontal="right" vertical="center"/>
    </xf>
    <xf numFmtId="4" fontId="0" fillId="0" borderId="4" xfId="0" applyNumberFormat="1" applyBorder="1" applyAlignment="1" applyProtection="1">
      <alignment horizontal="center"/>
    </xf>
    <xf numFmtId="4" fontId="0" fillId="0" borderId="4" xfId="0" applyNumberFormat="1" applyBorder="1" applyAlignment="1" applyProtection="1">
      <alignment horizontal="right" vertical="center"/>
    </xf>
    <xf numFmtId="0" fontId="0" fillId="0" borderId="17" xfId="0" applyBorder="1" applyProtection="1"/>
    <xf numFmtId="14" fontId="0" fillId="0" borderId="13" xfId="0" applyNumberFormat="1" applyBorder="1" applyProtection="1"/>
    <xf numFmtId="4" fontId="0" fillId="2" borderId="13" xfId="0" applyNumberFormat="1" applyFill="1" applyBorder="1" applyAlignment="1" applyProtection="1">
      <alignment horizontal="center" vertical="center"/>
    </xf>
    <xf numFmtId="0" fontId="0" fillId="0" borderId="5" xfId="0" applyBorder="1" applyProtection="1"/>
    <xf numFmtId="0" fontId="0" fillId="0" borderId="6" xfId="0" applyBorder="1" applyProtection="1"/>
    <xf numFmtId="0" fontId="0" fillId="0" borderId="18" xfId="0" applyBorder="1" applyProtection="1"/>
    <xf numFmtId="4" fontId="0" fillId="0" borderId="6" xfId="0" applyNumberFormat="1" applyBorder="1" applyAlignment="1" applyProtection="1">
      <alignment horizontal="center"/>
    </xf>
    <xf numFmtId="4" fontId="0" fillId="0" borderId="6" xfId="0" applyNumberFormat="1" applyBorder="1" applyAlignment="1" applyProtection="1">
      <alignment horizontal="right" vertical="center"/>
    </xf>
    <xf numFmtId="9" fontId="0" fillId="0" borderId="6" xfId="0" applyNumberFormat="1" applyBorder="1" applyAlignment="1" applyProtection="1">
      <alignment horizontal="right"/>
    </xf>
    <xf numFmtId="4" fontId="0" fillId="0" borderId="6" xfId="0" applyNumberFormat="1" applyBorder="1" applyProtection="1"/>
    <xf numFmtId="4" fontId="0" fillId="2" borderId="6" xfId="0" applyNumberFormat="1" applyFill="1" applyBorder="1" applyAlignment="1" applyProtection="1">
      <alignment horizontal="center" vertical="center"/>
    </xf>
    <xf numFmtId="4" fontId="0" fillId="2" borderId="18" xfId="0" applyNumberFormat="1" applyFill="1" applyBorder="1" applyAlignment="1" applyProtection="1">
      <alignment horizontal="center" vertical="center"/>
    </xf>
    <xf numFmtId="0" fontId="1" fillId="0" borderId="7" xfId="0" applyFont="1" applyBorder="1" applyProtection="1"/>
    <xf numFmtId="4" fontId="0" fillId="0" borderId="14" xfId="0" applyNumberFormat="1" applyBorder="1" applyProtection="1"/>
    <xf numFmtId="4" fontId="0" fillId="0" borderId="0" xfId="0" applyNumberFormat="1" applyBorder="1" applyProtection="1"/>
    <xf numFmtId="4" fontId="0" fillId="0" borderId="23" xfId="0" applyNumberFormat="1" applyBorder="1" applyAlignment="1" applyProtection="1">
      <alignment horizontal="center" vertical="center"/>
    </xf>
    <xf numFmtId="4" fontId="0" fillId="0" borderId="23" xfId="0" applyNumberFormat="1" applyBorder="1" applyProtection="1"/>
    <xf numFmtId="4" fontId="0" fillId="0" borderId="10" xfId="0" applyNumberFormat="1" applyBorder="1" applyAlignment="1" applyProtection="1">
      <alignment horizontal="center" vertical="center"/>
    </xf>
    <xf numFmtId="4" fontId="0" fillId="0" borderId="0" xfId="0" applyNumberFormat="1" applyBorder="1" applyAlignment="1" applyProtection="1">
      <alignment horizontal="center" vertical="center"/>
    </xf>
    <xf numFmtId="4" fontId="2" fillId="0" borderId="23" xfId="0" applyNumberFormat="1" applyFont="1" applyBorder="1" applyAlignment="1" applyProtection="1">
      <alignment horizontal="center" vertical="center"/>
    </xf>
    <xf numFmtId="4" fontId="2" fillId="0" borderId="23" xfId="0" applyNumberFormat="1" applyFont="1" applyBorder="1" applyProtection="1"/>
    <xf numFmtId="4" fontId="2" fillId="0" borderId="0" xfId="0" applyNumberFormat="1" applyFont="1" applyBorder="1" applyAlignment="1" applyProtection="1">
      <alignment horizontal="center"/>
      <protection locked="0"/>
    </xf>
    <xf numFmtId="4" fontId="13" fillId="2" borderId="7" xfId="0" applyNumberFormat="1" applyFont="1" applyFill="1" applyBorder="1" applyAlignment="1" applyProtection="1">
      <alignment horizontal="left" vertical="center"/>
      <protection locked="0"/>
    </xf>
    <xf numFmtId="4" fontId="3" fillId="2" borderId="8" xfId="0" applyNumberFormat="1" applyFont="1" applyFill="1" applyBorder="1" applyAlignment="1" applyProtection="1">
      <alignment horizontal="left" vertical="center"/>
      <protection locked="0"/>
    </xf>
    <xf numFmtId="0" fontId="13" fillId="3" borderId="7" xfId="0" applyFont="1" applyFill="1" applyBorder="1" applyAlignment="1" applyProtection="1">
      <alignment horizontal="left" vertical="center" wrapText="1"/>
      <protection locked="0"/>
    </xf>
    <xf numFmtId="0" fontId="13" fillId="3" borderId="8" xfId="0" applyFont="1" applyFill="1" applyBorder="1" applyAlignment="1" applyProtection="1">
      <alignment horizontal="left" vertical="center" wrapText="1"/>
      <protection locked="0"/>
    </xf>
    <xf numFmtId="0" fontId="1" fillId="2" borderId="39" xfId="0" applyFont="1" applyFill="1" applyBorder="1" applyAlignment="1" applyProtection="1">
      <alignment horizontal="center" vertical="center"/>
    </xf>
    <xf numFmtId="0" fontId="1" fillId="2" borderId="53" xfId="0" applyFont="1" applyFill="1" applyBorder="1" applyAlignment="1" applyProtection="1">
      <alignment horizontal="center" vertical="center"/>
    </xf>
    <xf numFmtId="0" fontId="1" fillId="2" borderId="7" xfId="0" applyFont="1" applyFill="1" applyBorder="1" applyAlignment="1" applyProtection="1">
      <alignment horizontal="center"/>
      <protection locked="0"/>
    </xf>
    <xf numFmtId="0" fontId="1" fillId="2" borderId="8" xfId="0" applyFont="1" applyFill="1" applyBorder="1" applyAlignment="1" applyProtection="1">
      <alignment horizontal="center"/>
      <protection locked="0"/>
    </xf>
    <xf numFmtId="0" fontId="1" fillId="2" borderId="44" xfId="0" applyFont="1" applyFill="1" applyBorder="1" applyAlignment="1" applyProtection="1">
      <alignment horizontal="center"/>
      <protection locked="0"/>
    </xf>
    <xf numFmtId="0" fontId="1" fillId="2" borderId="54" xfId="0" applyFont="1" applyFill="1" applyBorder="1" applyAlignment="1" applyProtection="1">
      <alignment horizontal="center" vertical="center"/>
    </xf>
    <xf numFmtId="0" fontId="0" fillId="0" borderId="42" xfId="0" applyBorder="1" applyAlignment="1" applyProtection="1">
      <alignment vertical="center"/>
    </xf>
    <xf numFmtId="0" fontId="0" fillId="0" borderId="46" xfId="0" applyBorder="1" applyAlignment="1" applyProtection="1">
      <alignment horizontal="center" vertical="top"/>
      <protection locked="0"/>
    </xf>
    <xf numFmtId="0" fontId="0" fillId="0" borderId="47" xfId="0" applyBorder="1" applyAlignment="1" applyProtection="1">
      <alignment horizontal="center" vertical="top"/>
      <protection locked="0"/>
    </xf>
    <xf numFmtId="0" fontId="0" fillId="0" borderId="36" xfId="0" applyBorder="1" applyAlignment="1" applyProtection="1">
      <alignment horizontal="center" vertical="top"/>
      <protection locked="0"/>
    </xf>
    <xf numFmtId="0" fontId="0" fillId="0" borderId="46" xfId="0" applyBorder="1" applyAlignment="1" applyProtection="1">
      <alignment horizontal="center" vertical="top" wrapText="1"/>
      <protection locked="0"/>
    </xf>
    <xf numFmtId="0" fontId="0" fillId="0" borderId="47" xfId="0" applyBorder="1" applyAlignment="1" applyProtection="1">
      <alignment horizontal="center" vertical="top" wrapText="1"/>
      <protection locked="0"/>
    </xf>
    <xf numFmtId="0" fontId="0" fillId="0" borderId="36" xfId="0" applyBorder="1" applyAlignment="1" applyProtection="1">
      <alignment horizontal="center" vertical="top" wrapText="1"/>
      <protection locked="0"/>
    </xf>
    <xf numFmtId="0" fontId="1" fillId="0" borderId="0" xfId="0" applyFont="1" applyBorder="1" applyAlignment="1" applyProtection="1">
      <alignment horizontal="center" vertical="center"/>
    </xf>
    <xf numFmtId="0" fontId="0" fillId="0" borderId="0" xfId="0" applyAlignment="1" applyProtection="1"/>
    <xf numFmtId="0" fontId="0" fillId="2" borderId="15"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2" borderId="22" xfId="0" applyFill="1" applyBorder="1" applyAlignment="1" applyProtection="1">
      <alignment horizontal="center" vertical="center" wrapText="1"/>
    </xf>
    <xf numFmtId="0" fontId="0" fillId="2" borderId="23" xfId="0" applyFill="1" applyBorder="1" applyAlignment="1" applyProtection="1">
      <alignment horizontal="center" vertical="center" wrapText="1"/>
    </xf>
    <xf numFmtId="0" fontId="1" fillId="2" borderId="33" xfId="0" applyFont="1" applyFill="1" applyBorder="1" applyAlignment="1" applyProtection="1">
      <alignment horizontal="center" vertical="center" wrapText="1"/>
    </xf>
    <xf numFmtId="0" fontId="0" fillId="0" borderId="43" xfId="0" applyBorder="1" applyAlignment="1" applyProtection="1">
      <alignment vertical="center" wrapText="1"/>
    </xf>
    <xf numFmtId="3" fontId="3" fillId="2" borderId="55" xfId="0" applyNumberFormat="1" applyFont="1" applyFill="1" applyBorder="1" applyAlignment="1" applyProtection="1">
      <alignment horizontal="center" vertical="center"/>
    </xf>
    <xf numFmtId="3" fontId="3" fillId="2" borderId="42" xfId="0" applyNumberFormat="1" applyFont="1" applyFill="1" applyBorder="1" applyAlignment="1" applyProtection="1">
      <alignment horizontal="center" vertical="center"/>
    </xf>
    <xf numFmtId="0" fontId="9" fillId="2" borderId="7" xfId="0" applyFont="1" applyFill="1" applyBorder="1" applyAlignment="1" applyProtection="1">
      <alignment horizontal="center"/>
    </xf>
    <xf numFmtId="0" fontId="0" fillId="2" borderId="8" xfId="0" applyFill="1" applyBorder="1" applyAlignment="1" applyProtection="1">
      <alignment horizontal="center"/>
    </xf>
    <xf numFmtId="0" fontId="0" fillId="2" borderId="14" xfId="0" applyFill="1" applyBorder="1" applyAlignment="1" applyProtection="1">
      <alignment horizontal="center"/>
    </xf>
    <xf numFmtId="0" fontId="0" fillId="2" borderId="8" xfId="0" applyFill="1" applyBorder="1" applyAlignment="1" applyProtection="1"/>
    <xf numFmtId="0" fontId="0" fillId="2" borderId="14" xfId="0" applyFill="1" applyBorder="1" applyAlignment="1" applyProtection="1"/>
    <xf numFmtId="0" fontId="1" fillId="2" borderId="7" xfId="0" applyFont="1" applyFill="1" applyBorder="1" applyAlignment="1" applyProtection="1">
      <alignment horizontal="center" vertical="center" wrapText="1"/>
    </xf>
    <xf numFmtId="0" fontId="0" fillId="2" borderId="14" xfId="0" applyFill="1" applyBorder="1" applyAlignment="1" applyProtection="1">
      <alignment horizontal="center" vertical="center" wrapText="1"/>
    </xf>
    <xf numFmtId="4" fontId="2" fillId="0" borderId="23" xfId="0" applyNumberFormat="1" applyFont="1" applyBorder="1" applyAlignment="1" applyProtection="1">
      <alignment horizontal="center"/>
    </xf>
    <xf numFmtId="0" fontId="13" fillId="3" borderId="7" xfId="0" applyFont="1" applyFill="1" applyBorder="1" applyAlignment="1" applyProtection="1">
      <alignment vertical="center" wrapText="1"/>
    </xf>
    <xf numFmtId="0" fontId="13" fillId="3" borderId="8" xfId="0" applyFont="1" applyFill="1" applyBorder="1" applyAlignment="1" applyProtection="1">
      <alignment vertical="center" wrapText="1"/>
    </xf>
    <xf numFmtId="0" fontId="0" fillId="0" borderId="46" xfId="0" applyBorder="1" applyAlignment="1" applyProtection="1">
      <alignment horizontal="center" vertical="top"/>
    </xf>
    <xf numFmtId="0" fontId="0" fillId="0" borderId="47" xfId="0" applyBorder="1" applyAlignment="1" applyProtection="1">
      <alignment horizontal="center" vertical="top"/>
    </xf>
    <xf numFmtId="0" fontId="0" fillId="0" borderId="36" xfId="0" applyBorder="1" applyAlignment="1" applyProtection="1">
      <alignment horizontal="center" vertical="top"/>
    </xf>
    <xf numFmtId="0" fontId="0" fillId="0" borderId="46" xfId="0" applyBorder="1" applyAlignment="1" applyProtection="1">
      <alignment horizontal="center" vertical="top" wrapText="1"/>
    </xf>
    <xf numFmtId="0" fontId="0" fillId="0" borderId="47" xfId="0" applyBorder="1" applyAlignment="1" applyProtection="1">
      <alignment horizontal="center" vertical="top" wrapText="1"/>
    </xf>
    <xf numFmtId="0" fontId="0" fillId="0" borderId="36" xfId="0" applyBorder="1" applyAlignment="1" applyProtection="1">
      <alignment horizontal="center" vertical="top" wrapText="1"/>
    </xf>
    <xf numFmtId="0" fontId="1" fillId="2" borderId="7" xfId="0" applyFont="1" applyFill="1" applyBorder="1" applyAlignment="1" applyProtection="1">
      <alignment horizontal="center"/>
    </xf>
    <xf numFmtId="0" fontId="1" fillId="2" borderId="8" xfId="0" applyFont="1" applyFill="1" applyBorder="1" applyAlignment="1" applyProtection="1">
      <alignment horizontal="center"/>
    </xf>
    <xf numFmtId="0" fontId="1" fillId="2" borderId="44" xfId="0" applyFont="1" applyFill="1" applyBorder="1" applyAlignment="1" applyProtection="1">
      <alignment horizontal="center"/>
    </xf>
    <xf numFmtId="4" fontId="13" fillId="2" borderId="7" xfId="0" applyNumberFormat="1" applyFont="1" applyFill="1" applyBorder="1" applyAlignment="1" applyProtection="1">
      <alignment horizontal="left" vertical="center"/>
    </xf>
    <xf numFmtId="4" fontId="13" fillId="2" borderId="8" xfId="0" applyNumberFormat="1" applyFont="1" applyFill="1" applyBorder="1" applyAlignment="1" applyProtection="1">
      <alignment horizontal="left" vertical="center"/>
    </xf>
    <xf numFmtId="0" fontId="1" fillId="2" borderId="2" xfId="0" applyFont="1" applyFill="1" applyBorder="1" applyAlignment="1" applyProtection="1">
      <alignment horizontal="center" vertical="center"/>
    </xf>
    <xf numFmtId="0" fontId="0" fillId="0" borderId="2" xfId="0" applyBorder="1" applyAlignment="1" applyProtection="1">
      <alignment vertical="center"/>
    </xf>
    <xf numFmtId="0" fontId="0" fillId="0" borderId="16" xfId="0" applyBorder="1" applyAlignment="1" applyProtection="1">
      <alignment vertical="center"/>
    </xf>
    <xf numFmtId="0" fontId="0" fillId="0" borderId="37" xfId="0" applyBorder="1" applyAlignment="1" applyProtection="1">
      <alignment vertical="center"/>
    </xf>
    <xf numFmtId="0" fontId="0" fillId="0" borderId="38" xfId="0" applyBorder="1" applyAlignment="1" applyProtection="1">
      <alignment vertical="center"/>
    </xf>
    <xf numFmtId="0" fontId="9" fillId="2" borderId="7" xfId="0" applyFont="1" applyFill="1" applyBorder="1" applyAlignment="1">
      <alignment horizontal="center"/>
    </xf>
    <xf numFmtId="0" fontId="0" fillId="2" borderId="8" xfId="0" applyFill="1" applyBorder="1" applyAlignment="1">
      <alignment horizontal="center"/>
    </xf>
    <xf numFmtId="0" fontId="0" fillId="2" borderId="14" xfId="0" applyFill="1" applyBorder="1" applyAlignment="1">
      <alignment horizontal="center"/>
    </xf>
    <xf numFmtId="0" fontId="0" fillId="2" borderId="8" xfId="0" applyFill="1" applyBorder="1" applyAlignment="1"/>
    <xf numFmtId="0" fontId="0" fillId="2" borderId="14" xfId="0" applyFill="1" applyBorder="1" applyAlignment="1"/>
    <xf numFmtId="0" fontId="1" fillId="2" borderId="7" xfId="0" applyFont="1" applyFill="1" applyBorder="1" applyAlignment="1">
      <alignment horizontal="center" vertical="center" wrapText="1"/>
    </xf>
    <xf numFmtId="0" fontId="0" fillId="2" borderId="14" xfId="0" applyFill="1" applyBorder="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2" defaultPivotStyle="PivotStyleLight16"/>
  <colors>
    <mruColors>
      <color rgb="FFEAEAEA"/>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133350</xdr:colOff>
      <xdr:row>0</xdr:row>
      <xdr:rowOff>133350</xdr:rowOff>
    </xdr:from>
    <xdr:to>
      <xdr:col>2</xdr:col>
      <xdr:colOff>1080135</xdr:colOff>
      <xdr:row>0</xdr:row>
      <xdr:rowOff>758190</xdr:rowOff>
    </xdr:to>
    <xdr:pic>
      <xdr:nvPicPr>
        <xdr:cNvPr id="2" name="Imagen 1" descr="C:\Users\amguiral\AppData\Local\Temp\$$_6DA0\jpg\Economía Tierra.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33350"/>
          <a:ext cx="1737360" cy="6248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0</xdr:row>
      <xdr:rowOff>133350</xdr:rowOff>
    </xdr:from>
    <xdr:to>
      <xdr:col>2</xdr:col>
      <xdr:colOff>1080135</xdr:colOff>
      <xdr:row>0</xdr:row>
      <xdr:rowOff>758190</xdr:rowOff>
    </xdr:to>
    <xdr:pic>
      <xdr:nvPicPr>
        <xdr:cNvPr id="2" name="Imagen 1" descr="C:\Users\amguiral\AppData\Local\Temp\$$_6DA0\jpg\Economía Tierra.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133350"/>
          <a:ext cx="1737360" cy="624840"/>
        </a:xfrm>
        <a:prstGeom prst="rect">
          <a:avLst/>
        </a:prstGeom>
        <a:noFill/>
        <a:ln>
          <a:noFill/>
        </a:ln>
      </xdr:spPr>
    </xdr:pic>
    <xdr:clientData/>
  </xdr:twoCellAnchor>
  <xdr:twoCellAnchor>
    <xdr:from>
      <xdr:col>0</xdr:col>
      <xdr:colOff>152399</xdr:colOff>
      <xdr:row>45</xdr:row>
      <xdr:rowOff>142875</xdr:rowOff>
    </xdr:from>
    <xdr:to>
      <xdr:col>10</xdr:col>
      <xdr:colOff>533399</xdr:colOff>
      <xdr:row>61</xdr:row>
      <xdr:rowOff>114300</xdr:rowOff>
    </xdr:to>
    <xdr:sp macro="" textlink="">
      <xdr:nvSpPr>
        <xdr:cNvPr id="4" name="CuadroTexto 3"/>
        <xdr:cNvSpPr txBox="1"/>
      </xdr:nvSpPr>
      <xdr:spPr>
        <a:xfrm>
          <a:off x="152399" y="13582650"/>
          <a:ext cx="8867775" cy="3019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La empresa del ejemplo tiene 4 facturas y 6 centros de trabajo</a:t>
          </a:r>
          <a:endParaRPr lang="es-ES">
            <a:effectLst/>
          </a:endParaRPr>
        </a:p>
        <a:p>
          <a:r>
            <a:rPr lang="es-ES" sz="1100">
              <a:solidFill>
                <a:schemeClr val="dk1"/>
              </a:solidFill>
              <a:effectLst/>
              <a:latin typeface="+mn-lt"/>
              <a:ea typeface="+mn-ea"/>
              <a:cs typeface="+mn-cs"/>
            </a:rPr>
            <a:t>		</a:t>
          </a:r>
          <a:endParaRPr lang="es-ES">
            <a:effectLst/>
          </a:endParaRPr>
        </a:p>
        <a:p>
          <a:r>
            <a:rPr lang="es-ES" sz="1100">
              <a:solidFill>
                <a:schemeClr val="dk1"/>
              </a:solidFill>
              <a:effectLst/>
              <a:latin typeface="+mn-lt"/>
              <a:ea typeface="+mn-ea"/>
              <a:cs typeface="+mn-cs"/>
            </a:rPr>
            <a:t>En la primera factura aparecen Ordenadores</a:t>
          </a:r>
          <a:endParaRPr lang="es-ES">
            <a:effectLst/>
          </a:endParaRPr>
        </a:p>
        <a:p>
          <a:pPr eaLnBrk="1" fontAlgn="auto" latinLnBrk="0" hangingPunct="1"/>
          <a:r>
            <a:rPr lang="es-ES" sz="1100">
              <a:solidFill>
                <a:schemeClr val="dk1"/>
              </a:solidFill>
              <a:effectLst/>
              <a:latin typeface="+mn-lt"/>
              <a:ea typeface="+mn-ea"/>
              <a:cs typeface="+mn-cs"/>
            </a:rPr>
            <a:t>	Los ordenadores cuestan</a:t>
          </a:r>
          <a:r>
            <a:rPr lang="es-ES" sz="1100" baseline="0">
              <a:solidFill>
                <a:schemeClr val="dk1"/>
              </a:solidFill>
              <a:effectLst/>
              <a:latin typeface="+mn-lt"/>
              <a:ea typeface="+mn-ea"/>
              <a:cs typeface="+mn-cs"/>
            </a:rPr>
            <a:t> 5000€ y van a los 5 centros que suman Zaragoza y Huesca (1000€/unidad)</a:t>
          </a:r>
          <a:endParaRPr lang="es-ES">
            <a:effectLst/>
          </a:endParaRPr>
        </a:p>
        <a:p>
          <a:r>
            <a:rPr lang="es-ES" sz="1100">
              <a:solidFill>
                <a:schemeClr val="dk1"/>
              </a:solidFill>
              <a:effectLst/>
              <a:latin typeface="+mn-lt"/>
              <a:ea typeface="+mn-ea"/>
              <a:cs typeface="+mn-cs"/>
            </a:rPr>
            <a:t>En la segunda Factura aparecen Pantallas,</a:t>
          </a:r>
          <a:r>
            <a:rPr lang="es-ES" sz="1100" baseline="0">
              <a:solidFill>
                <a:schemeClr val="dk1"/>
              </a:solidFill>
              <a:effectLst/>
              <a:latin typeface="+mn-lt"/>
              <a:ea typeface="+mn-ea"/>
              <a:cs typeface="+mn-cs"/>
            </a:rPr>
            <a:t> una Licencia de Software y </a:t>
          </a:r>
          <a:r>
            <a:rPr lang="es-ES" sz="1100">
              <a:solidFill>
                <a:schemeClr val="dk1"/>
              </a:solidFill>
              <a:effectLst/>
              <a:latin typeface="+mn-lt"/>
              <a:ea typeface="+mn-ea"/>
              <a:cs typeface="+mn-cs"/>
            </a:rPr>
            <a:t>EPIS</a:t>
          </a:r>
          <a:endParaRPr lang="es-ES">
            <a:effectLst/>
          </a:endParaRPr>
        </a:p>
        <a:p>
          <a:r>
            <a:rPr lang="es-ES" sz="1100">
              <a:solidFill>
                <a:schemeClr val="dk1"/>
              </a:solidFill>
              <a:effectLst/>
              <a:latin typeface="+mn-lt"/>
              <a:ea typeface="+mn-ea"/>
              <a:cs typeface="+mn-cs"/>
            </a:rPr>
            <a:t>	La</a:t>
          </a:r>
          <a:r>
            <a:rPr lang="es-ES" sz="1100" baseline="0">
              <a:solidFill>
                <a:schemeClr val="dk1"/>
              </a:solidFill>
              <a:effectLst/>
              <a:latin typeface="+mn-lt"/>
              <a:ea typeface="+mn-ea"/>
              <a:cs typeface="+mn-cs"/>
            </a:rPr>
            <a:t> factura es de 500.000€ y 100.000€ corresponden a los EPIS Subvencionables: 400.000</a:t>
          </a:r>
          <a:endParaRPr lang="es-ES">
            <a:effectLst/>
          </a:endParaRPr>
        </a:p>
        <a:p>
          <a:r>
            <a:rPr lang="es-ES" sz="1100" baseline="0">
              <a:solidFill>
                <a:schemeClr val="dk1"/>
              </a:solidFill>
              <a:effectLst/>
              <a:latin typeface="+mn-lt"/>
              <a:ea typeface="+mn-ea"/>
              <a:cs typeface="+mn-cs"/>
            </a:rPr>
            <a:t>	El software asciende a 200.000€ y corresponde a Teruel</a:t>
          </a:r>
          <a:endParaRPr lang="es-ES">
            <a:effectLst/>
          </a:endParaRPr>
        </a:p>
        <a:p>
          <a:r>
            <a:rPr lang="es-ES" sz="1100" baseline="0">
              <a:solidFill>
                <a:schemeClr val="dk1"/>
              </a:solidFill>
              <a:effectLst/>
              <a:latin typeface="+mn-lt"/>
              <a:ea typeface="+mn-ea"/>
              <a:cs typeface="+mn-cs"/>
            </a:rPr>
            <a:t>	Se compran 10 pantallas para cada centro y solo para los 5 centros que suman Zaragoza y Huesca (4.000€/unidad) 200.000€ en total</a:t>
          </a:r>
          <a:endParaRPr lang="es-ES">
            <a:effectLst/>
          </a:endParaRPr>
        </a:p>
        <a:p>
          <a:r>
            <a:rPr lang="es-ES" sz="1100">
              <a:solidFill>
                <a:schemeClr val="dk1"/>
              </a:solidFill>
              <a:effectLst/>
              <a:latin typeface="+mn-lt"/>
              <a:ea typeface="+mn-ea"/>
              <a:cs typeface="+mn-cs"/>
            </a:rPr>
            <a:t>En la tercera Factura aparecen Aparatos de Ozono,</a:t>
          </a:r>
          <a:r>
            <a:rPr lang="es-ES" sz="1100" baseline="0">
              <a:solidFill>
                <a:schemeClr val="dk1"/>
              </a:solidFill>
              <a:effectLst/>
              <a:latin typeface="+mn-lt"/>
              <a:ea typeface="+mn-ea"/>
              <a:cs typeface="+mn-cs"/>
            </a:rPr>
            <a:t> geles, termometros e impresoras 3D. La factura es de 100.000 y los geles son 10.000€. Subvencionables: 90.000</a:t>
          </a:r>
          <a:endParaRPr lang="es-ES">
            <a:effectLst/>
          </a:endParaRPr>
        </a:p>
        <a:p>
          <a:r>
            <a:rPr lang="es-ES" sz="1100" baseline="0">
              <a:solidFill>
                <a:schemeClr val="dk1"/>
              </a:solidFill>
              <a:effectLst/>
              <a:latin typeface="+mn-lt"/>
              <a:ea typeface="+mn-ea"/>
              <a:cs typeface="+mn-cs"/>
            </a:rPr>
            <a:t>	Se compran para los 6 centros, uno por cada centro</a:t>
          </a:r>
          <a:endParaRPr lang="es-ES">
            <a:effectLst/>
          </a:endParaRPr>
        </a:p>
        <a:p>
          <a:r>
            <a:rPr lang="es-ES" sz="1100" baseline="0">
              <a:solidFill>
                <a:schemeClr val="dk1"/>
              </a:solidFill>
              <a:effectLst/>
              <a:latin typeface="+mn-lt"/>
              <a:ea typeface="+mn-ea"/>
              <a:cs typeface="+mn-cs"/>
            </a:rPr>
            <a:t>		1 aparato de ozono 5.000€/unidad= 30.000</a:t>
          </a:r>
          <a:endParaRPr lang="es-ES">
            <a:effectLst/>
          </a:endParaRPr>
        </a:p>
        <a:p>
          <a:pPr eaLnBrk="1" fontAlgn="auto" latinLnBrk="0" hangingPunct="1"/>
          <a:r>
            <a:rPr lang="es-ES" sz="1100" baseline="0">
              <a:solidFill>
                <a:schemeClr val="dk1"/>
              </a:solidFill>
              <a:effectLst/>
              <a:latin typeface="+mn-lt"/>
              <a:ea typeface="+mn-ea"/>
              <a:cs typeface="+mn-cs"/>
            </a:rPr>
            <a:t>		1 aparato temperatura 5.000€/unidad= 30.000</a:t>
          </a:r>
          <a:endParaRPr lang="es-ES">
            <a:effectLst/>
          </a:endParaRPr>
        </a:p>
        <a:p>
          <a:r>
            <a:rPr lang="es-ES" sz="1100" baseline="0">
              <a:solidFill>
                <a:schemeClr val="dk1"/>
              </a:solidFill>
              <a:effectLst/>
              <a:latin typeface="+mn-lt"/>
              <a:ea typeface="+mn-ea"/>
              <a:cs typeface="+mn-cs"/>
            </a:rPr>
            <a:t>		1 impresora 3D 5.000€/unidad= 30.000</a:t>
          </a:r>
          <a:endParaRPr lang="es-ES">
            <a:effectLst/>
          </a:endParaRPr>
        </a:p>
        <a:p>
          <a:r>
            <a:rPr lang="es-ES" sz="1100" baseline="0">
              <a:solidFill>
                <a:schemeClr val="dk1"/>
              </a:solidFill>
              <a:effectLst/>
              <a:latin typeface="+mn-lt"/>
              <a:ea typeface="+mn-ea"/>
              <a:cs typeface="+mn-cs"/>
            </a:rPr>
            <a:t>Cuarta factura, de 500.000€ un servidor que usaran Huesca y Teruel. Huesca tiene 60 trabajadores y Teruel 40</a:t>
          </a:r>
          <a:endParaRPr lang="es-ES">
            <a:effectLst/>
          </a:endParaRPr>
        </a:p>
        <a:p>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39997558519241921"/>
    <pageSetUpPr fitToPage="1"/>
  </sheetPr>
  <dimension ref="A1:X92"/>
  <sheetViews>
    <sheetView tabSelected="1" topLeftCell="A4" zoomScale="115" zoomScaleNormal="115" workbookViewId="0">
      <selection activeCell="J5" sqref="J5"/>
    </sheetView>
  </sheetViews>
  <sheetFormatPr baseColWidth="10" defaultRowHeight="15" x14ac:dyDescent="0.25"/>
  <cols>
    <col min="1" max="1" width="3.85546875" style="12" customWidth="1"/>
    <col min="2" max="2" width="11.85546875" style="12" bestFit="1" customWidth="1"/>
    <col min="3" max="3" width="19.5703125" style="12" customWidth="1"/>
    <col min="4" max="4" width="11.42578125" style="12"/>
    <col min="5" max="5" width="10.7109375" style="12" bestFit="1" customWidth="1"/>
    <col min="6" max="6" width="12.28515625" style="12" bestFit="1" customWidth="1"/>
    <col min="7" max="7" width="12.42578125" style="12" bestFit="1" customWidth="1"/>
    <col min="8" max="8" width="19.28515625" style="12" customWidth="1"/>
    <col min="9" max="9" width="6.5703125" style="12" customWidth="1"/>
    <col min="10" max="11" width="19.28515625" style="12" customWidth="1"/>
    <col min="12" max="12" width="12.5703125" style="12" customWidth="1"/>
    <col min="13" max="13" width="23.140625" style="12" customWidth="1"/>
    <col min="14" max="14" width="10.7109375" style="12" customWidth="1"/>
    <col min="15" max="15" width="23.140625" style="12" customWidth="1"/>
    <col min="16" max="16" width="16.85546875" style="12" customWidth="1"/>
    <col min="17" max="19" width="13.28515625" style="12" hidden="1" customWidth="1"/>
    <col min="20" max="20" width="0" style="12" hidden="1" customWidth="1"/>
    <col min="21" max="23" width="11.42578125" style="12"/>
    <col min="24" max="24" width="11.42578125" style="12" hidden="1" customWidth="1"/>
    <col min="25" max="16384" width="11.42578125" style="12"/>
  </cols>
  <sheetData>
    <row r="1" spans="1:24" s="107" customFormat="1" ht="75" customHeight="1" x14ac:dyDescent="0.25"/>
    <row r="2" spans="1:24" s="107" customFormat="1" ht="27" customHeight="1" x14ac:dyDescent="0.25">
      <c r="A2" s="108"/>
      <c r="B2" s="254" t="s">
        <v>0</v>
      </c>
      <c r="C2" s="255"/>
      <c r="D2" s="255"/>
      <c r="E2" s="255"/>
      <c r="F2" s="255"/>
      <c r="G2" s="255"/>
      <c r="H2" s="255"/>
      <c r="I2" s="255"/>
      <c r="J2" s="255"/>
      <c r="K2" s="255"/>
      <c r="L2" s="255"/>
      <c r="M2" s="255"/>
      <c r="N2" s="255"/>
      <c r="O2" s="255"/>
      <c r="P2" s="255"/>
      <c r="Q2" s="255"/>
      <c r="R2" s="255"/>
      <c r="S2" s="255"/>
    </row>
    <row r="3" spans="1:24" s="107" customFormat="1" ht="29.25" customHeight="1" thickBot="1" x14ac:dyDescent="0.3">
      <c r="A3" s="108"/>
      <c r="B3" s="109" t="s">
        <v>1</v>
      </c>
      <c r="C3" s="110"/>
      <c r="D3" s="110"/>
      <c r="E3" s="110"/>
      <c r="F3" s="110"/>
      <c r="G3" s="110"/>
      <c r="H3" s="110"/>
      <c r="I3" s="142"/>
      <c r="J3" s="111"/>
      <c r="K3" s="111"/>
      <c r="L3" s="111"/>
      <c r="M3" s="111"/>
      <c r="N3" s="111"/>
      <c r="O3" s="111"/>
      <c r="P3" s="111"/>
      <c r="Q3" s="112"/>
      <c r="R3" s="112"/>
    </row>
    <row r="4" spans="1:24" s="107" customFormat="1" ht="29.25" customHeight="1" thickBot="1" x14ac:dyDescent="0.3">
      <c r="B4" s="256" t="s">
        <v>41</v>
      </c>
      <c r="C4" s="257"/>
      <c r="D4" s="257"/>
      <c r="E4" s="257"/>
      <c r="F4" s="257"/>
      <c r="G4" s="257"/>
      <c r="H4" s="113"/>
      <c r="I4" s="142"/>
      <c r="J4" s="117" t="s">
        <v>775</v>
      </c>
      <c r="K4" s="260"/>
      <c r="L4" s="261"/>
      <c r="M4" s="241" t="s">
        <v>776</v>
      </c>
      <c r="N4" s="242"/>
      <c r="O4" s="136"/>
      <c r="P4" s="246"/>
      <c r="Q4" s="247"/>
      <c r="R4" s="246"/>
      <c r="S4" s="247"/>
    </row>
    <row r="5" spans="1:24" s="107" customFormat="1" ht="176.25" customHeight="1" thickBot="1" x14ac:dyDescent="0.3">
      <c r="B5" s="258"/>
      <c r="C5" s="259"/>
      <c r="D5" s="259"/>
      <c r="E5" s="259"/>
      <c r="F5" s="259"/>
      <c r="G5" s="259"/>
      <c r="H5" s="114"/>
      <c r="I5" s="142"/>
      <c r="J5" s="40"/>
      <c r="K5" s="137"/>
      <c r="L5" s="137"/>
      <c r="M5" s="262" t="e">
        <f>VLOOKUP(J5,'Datos población municipios 2019'!A2:B732,2,FALSE)</f>
        <v>#N/A</v>
      </c>
      <c r="N5" s="263"/>
      <c r="O5" s="138"/>
      <c r="P5" s="139"/>
      <c r="Q5" s="139"/>
      <c r="R5" s="139"/>
      <c r="S5" s="139"/>
    </row>
    <row r="6" spans="1:24" s="107" customFormat="1" ht="75.75" thickBot="1" x14ac:dyDescent="0.3">
      <c r="B6" s="115" t="s">
        <v>2</v>
      </c>
      <c r="C6" s="115" t="s">
        <v>3</v>
      </c>
      <c r="D6" s="115" t="s">
        <v>4</v>
      </c>
      <c r="E6" s="115" t="s">
        <v>5</v>
      </c>
      <c r="F6" s="115" t="s">
        <v>790</v>
      </c>
      <c r="G6" s="115" t="s">
        <v>6</v>
      </c>
      <c r="H6" s="115" t="s">
        <v>42</v>
      </c>
      <c r="I6" s="116"/>
      <c r="J6" s="118" t="s">
        <v>791</v>
      </c>
      <c r="K6" s="119" t="s">
        <v>821</v>
      </c>
      <c r="L6" s="119" t="s">
        <v>40</v>
      </c>
      <c r="M6" s="119" t="s">
        <v>792</v>
      </c>
      <c r="N6" s="119" t="s">
        <v>825</v>
      </c>
      <c r="O6" s="118" t="s">
        <v>816</v>
      </c>
      <c r="P6" s="118" t="s">
        <v>817</v>
      </c>
      <c r="Q6" s="118" t="s">
        <v>818</v>
      </c>
      <c r="R6" s="118" t="s">
        <v>819</v>
      </c>
      <c r="S6" s="118" t="s">
        <v>820</v>
      </c>
    </row>
    <row r="7" spans="1:24" x14ac:dyDescent="0.25">
      <c r="B7" s="41"/>
      <c r="C7" s="248"/>
      <c r="D7" s="42"/>
      <c r="E7" s="43"/>
      <c r="F7" s="44"/>
      <c r="G7" s="43"/>
      <c r="H7" s="45"/>
      <c r="I7" s="141"/>
      <c r="J7" s="41"/>
      <c r="K7" s="44"/>
      <c r="L7" s="46"/>
      <c r="M7" s="47"/>
      <c r="N7" s="48"/>
      <c r="O7" s="44"/>
      <c r="P7" s="44"/>
      <c r="Q7" s="49">
        <f>IF(K7="ZARAGOZA", SUM(O7:P7), 0)</f>
        <v>0</v>
      </c>
      <c r="R7" s="50">
        <f t="shared" ref="R7:R37" si="0">IF(K7="HUESCA", SUM(O7:P7), 0)</f>
        <v>0</v>
      </c>
      <c r="S7" s="51">
        <f t="shared" ref="S7:S18" si="1">IF(K7="TERUEL", SUM(O7:P7), 0)</f>
        <v>0</v>
      </c>
    </row>
    <row r="8" spans="1:24" x14ac:dyDescent="0.25">
      <c r="B8" s="52"/>
      <c r="C8" s="249"/>
      <c r="D8" s="53"/>
      <c r="E8" s="53"/>
      <c r="F8" s="54"/>
      <c r="G8" s="55"/>
      <c r="H8" s="56"/>
      <c r="I8" s="141"/>
      <c r="J8" s="52"/>
      <c r="K8" s="57"/>
      <c r="L8" s="58"/>
      <c r="M8" s="59"/>
      <c r="N8" s="60"/>
      <c r="O8" s="57"/>
      <c r="P8" s="57"/>
      <c r="Q8" s="61">
        <f>IF(K8="ZARAGOZA", SUM(O8:P8), 0)</f>
        <v>0</v>
      </c>
      <c r="R8" s="62">
        <f t="shared" si="0"/>
        <v>0</v>
      </c>
      <c r="S8" s="63">
        <f t="shared" si="1"/>
        <v>0</v>
      </c>
      <c r="X8" s="12" t="s">
        <v>16</v>
      </c>
    </row>
    <row r="9" spans="1:24" x14ac:dyDescent="0.25">
      <c r="B9" s="64"/>
      <c r="C9" s="249"/>
      <c r="D9" s="65"/>
      <c r="E9" s="65"/>
      <c r="F9" s="57"/>
      <c r="G9" s="55"/>
      <c r="H9" s="56"/>
      <c r="I9" s="141"/>
      <c r="J9" s="52"/>
      <c r="K9" s="57"/>
      <c r="L9" s="58"/>
      <c r="M9" s="59"/>
      <c r="N9" s="60"/>
      <c r="O9" s="57"/>
      <c r="P9" s="57"/>
      <c r="Q9" s="61">
        <f>IF(K9="ZARAGOZA", SUM(O9:P9), 0)</f>
        <v>0</v>
      </c>
      <c r="R9" s="62">
        <f t="shared" si="0"/>
        <v>0</v>
      </c>
      <c r="S9" s="63">
        <f t="shared" si="1"/>
        <v>0</v>
      </c>
    </row>
    <row r="10" spans="1:24" x14ac:dyDescent="0.25">
      <c r="B10" s="64"/>
      <c r="C10" s="249"/>
      <c r="D10" s="65"/>
      <c r="E10" s="65"/>
      <c r="F10" s="57"/>
      <c r="G10" s="55"/>
      <c r="H10" s="66"/>
      <c r="I10" s="141"/>
      <c r="J10" s="64"/>
      <c r="K10" s="57"/>
      <c r="L10" s="58"/>
      <c r="M10" s="59"/>
      <c r="N10" s="60"/>
      <c r="O10" s="57"/>
      <c r="P10" s="57"/>
      <c r="Q10" s="61">
        <f>IF(K10="ZARAGOZA", SUM(O10:P10), 0)</f>
        <v>0</v>
      </c>
      <c r="R10" s="62">
        <f t="shared" si="0"/>
        <v>0</v>
      </c>
      <c r="S10" s="63">
        <f t="shared" si="1"/>
        <v>0</v>
      </c>
      <c r="X10" s="12" t="s">
        <v>15</v>
      </c>
    </row>
    <row r="11" spans="1:24" ht="15.75" thickBot="1" x14ac:dyDescent="0.3">
      <c r="B11" s="67"/>
      <c r="C11" s="250"/>
      <c r="D11" s="68"/>
      <c r="E11" s="68"/>
      <c r="F11" s="69"/>
      <c r="G11" s="70"/>
      <c r="H11" s="71"/>
      <c r="I11" s="141"/>
      <c r="J11" s="67"/>
      <c r="K11" s="69"/>
      <c r="L11" s="72"/>
      <c r="M11" s="73"/>
      <c r="N11" s="74"/>
      <c r="O11" s="69"/>
      <c r="P11" s="69"/>
      <c r="Q11" s="75">
        <f>IF(K11="ZARAGOZA", SUM(O11:P11), 0)</f>
        <v>0</v>
      </c>
      <c r="R11" s="76">
        <f t="shared" si="0"/>
        <v>0</v>
      </c>
      <c r="S11" s="77">
        <f t="shared" si="1"/>
        <v>0</v>
      </c>
    </row>
    <row r="12" spans="1:24" x14ac:dyDescent="0.25">
      <c r="B12" s="41"/>
      <c r="C12" s="251"/>
      <c r="D12" s="42"/>
      <c r="E12" s="43"/>
      <c r="F12" s="44"/>
      <c r="G12" s="43"/>
      <c r="H12" s="45"/>
      <c r="I12" s="141"/>
      <c r="J12" s="41"/>
      <c r="K12" s="44"/>
      <c r="L12" s="78"/>
      <c r="M12" s="47"/>
      <c r="N12" s="48"/>
      <c r="O12" s="44"/>
      <c r="P12" s="44"/>
      <c r="Q12" s="49">
        <f t="shared" ref="Q12:Q37" si="2">IF(K12="ZARAGOZA", SUM(O12:P12), 0)</f>
        <v>0</v>
      </c>
      <c r="R12" s="49">
        <f t="shared" si="0"/>
        <v>0</v>
      </c>
      <c r="S12" s="51">
        <f t="shared" si="1"/>
        <v>0</v>
      </c>
    </row>
    <row r="13" spans="1:24" x14ac:dyDescent="0.25">
      <c r="B13" s="64"/>
      <c r="C13" s="252"/>
      <c r="D13" s="65"/>
      <c r="E13" s="65"/>
      <c r="F13" s="57"/>
      <c r="G13" s="55"/>
      <c r="H13" s="66"/>
      <c r="I13" s="141"/>
      <c r="J13" s="52"/>
      <c r="K13" s="57"/>
      <c r="L13" s="79"/>
      <c r="M13" s="59"/>
      <c r="N13" s="60"/>
      <c r="O13" s="57"/>
      <c r="P13" s="57"/>
      <c r="Q13" s="61">
        <f t="shared" si="2"/>
        <v>0</v>
      </c>
      <c r="R13" s="61">
        <f t="shared" si="0"/>
        <v>0</v>
      </c>
      <c r="S13" s="63">
        <f t="shared" si="1"/>
        <v>0</v>
      </c>
      <c r="X13" s="12" t="s">
        <v>17</v>
      </c>
    </row>
    <row r="14" spans="1:24" x14ac:dyDescent="0.25">
      <c r="B14" s="64"/>
      <c r="C14" s="252"/>
      <c r="D14" s="65"/>
      <c r="E14" s="65"/>
      <c r="F14" s="57"/>
      <c r="G14" s="55"/>
      <c r="H14" s="66"/>
      <c r="I14" s="141"/>
      <c r="J14" s="52"/>
      <c r="K14" s="57"/>
      <c r="L14" s="79"/>
      <c r="M14" s="59"/>
      <c r="N14" s="60"/>
      <c r="O14" s="57"/>
      <c r="P14" s="57"/>
      <c r="Q14" s="61">
        <f t="shared" si="2"/>
        <v>0</v>
      </c>
      <c r="R14" s="61">
        <f t="shared" si="0"/>
        <v>0</v>
      </c>
      <c r="S14" s="63">
        <f t="shared" si="1"/>
        <v>0</v>
      </c>
      <c r="X14" s="12" t="s">
        <v>18</v>
      </c>
    </row>
    <row r="15" spans="1:24" x14ac:dyDescent="0.25">
      <c r="B15" s="64"/>
      <c r="C15" s="252"/>
      <c r="D15" s="65"/>
      <c r="E15" s="65"/>
      <c r="F15" s="57"/>
      <c r="G15" s="55"/>
      <c r="H15" s="66"/>
      <c r="I15" s="141"/>
      <c r="J15" s="64"/>
      <c r="K15" s="57"/>
      <c r="L15" s="79"/>
      <c r="M15" s="59"/>
      <c r="N15" s="60"/>
      <c r="O15" s="57"/>
      <c r="P15" s="57"/>
      <c r="Q15" s="61">
        <f t="shared" si="2"/>
        <v>0</v>
      </c>
      <c r="R15" s="61">
        <f t="shared" si="0"/>
        <v>0</v>
      </c>
      <c r="S15" s="63">
        <f t="shared" si="1"/>
        <v>0</v>
      </c>
    </row>
    <row r="16" spans="1:24" x14ac:dyDescent="0.25">
      <c r="B16" s="64"/>
      <c r="C16" s="252"/>
      <c r="D16" s="65"/>
      <c r="E16" s="65"/>
      <c r="F16" s="57"/>
      <c r="G16" s="55"/>
      <c r="H16" s="66"/>
      <c r="I16" s="141"/>
      <c r="J16" s="64"/>
      <c r="K16" s="57"/>
      <c r="L16" s="79"/>
      <c r="M16" s="59"/>
      <c r="N16" s="60"/>
      <c r="O16" s="57"/>
      <c r="P16" s="57"/>
      <c r="Q16" s="61">
        <f t="shared" si="2"/>
        <v>0</v>
      </c>
      <c r="R16" s="61">
        <f t="shared" si="0"/>
        <v>0</v>
      </c>
      <c r="S16" s="63">
        <f t="shared" si="1"/>
        <v>0</v>
      </c>
      <c r="X16" s="12" t="s">
        <v>19</v>
      </c>
    </row>
    <row r="17" spans="2:24" ht="15.75" thickBot="1" x14ac:dyDescent="0.3">
      <c r="B17" s="67"/>
      <c r="C17" s="253"/>
      <c r="D17" s="68"/>
      <c r="E17" s="68"/>
      <c r="F17" s="69"/>
      <c r="G17" s="70"/>
      <c r="H17" s="71"/>
      <c r="I17" s="141"/>
      <c r="J17" s="67"/>
      <c r="K17" s="69"/>
      <c r="L17" s="80"/>
      <c r="M17" s="73"/>
      <c r="N17" s="74"/>
      <c r="O17" s="69"/>
      <c r="P17" s="69"/>
      <c r="Q17" s="75">
        <f t="shared" si="2"/>
        <v>0</v>
      </c>
      <c r="R17" s="75">
        <f t="shared" si="0"/>
        <v>0</v>
      </c>
      <c r="S17" s="77">
        <f t="shared" si="1"/>
        <v>0</v>
      </c>
      <c r="X17" s="12" t="s">
        <v>20</v>
      </c>
    </row>
    <row r="18" spans="2:24" x14ac:dyDescent="0.25">
      <c r="B18" s="41"/>
      <c r="C18" s="251"/>
      <c r="D18" s="42"/>
      <c r="E18" s="43"/>
      <c r="F18" s="44"/>
      <c r="G18" s="43"/>
      <c r="H18" s="45"/>
      <c r="I18" s="141"/>
      <c r="J18" s="41"/>
      <c r="K18" s="81"/>
      <c r="L18" s="78"/>
      <c r="M18" s="82"/>
      <c r="N18" s="48"/>
      <c r="O18" s="44"/>
      <c r="P18" s="44"/>
      <c r="Q18" s="49">
        <f t="shared" si="2"/>
        <v>0</v>
      </c>
      <c r="R18" s="50">
        <f t="shared" si="0"/>
        <v>0</v>
      </c>
      <c r="S18" s="51">
        <f t="shared" si="1"/>
        <v>0</v>
      </c>
      <c r="X18" s="12" t="s">
        <v>21</v>
      </c>
    </row>
    <row r="19" spans="2:24" x14ac:dyDescent="0.25">
      <c r="B19" s="64"/>
      <c r="C19" s="252"/>
      <c r="D19" s="65"/>
      <c r="E19" s="65"/>
      <c r="F19" s="57"/>
      <c r="G19" s="55"/>
      <c r="H19" s="66"/>
      <c r="I19" s="141"/>
      <c r="J19" s="64"/>
      <c r="K19" s="65"/>
      <c r="L19" s="83"/>
      <c r="M19" s="84"/>
      <c r="N19" s="60"/>
      <c r="O19" s="57"/>
      <c r="P19" s="57"/>
      <c r="Q19" s="61">
        <f t="shared" si="2"/>
        <v>0</v>
      </c>
      <c r="R19" s="62">
        <f t="shared" si="0"/>
        <v>0</v>
      </c>
      <c r="S19" s="63">
        <f t="shared" ref="S19:S33" si="3">IF(K19="TERUEL", SUM(O19:P19), 0)</f>
        <v>0</v>
      </c>
    </row>
    <row r="20" spans="2:24" x14ac:dyDescent="0.25">
      <c r="B20" s="64"/>
      <c r="C20" s="252"/>
      <c r="D20" s="65"/>
      <c r="E20" s="65"/>
      <c r="F20" s="57"/>
      <c r="G20" s="55"/>
      <c r="H20" s="66"/>
      <c r="I20" s="141"/>
      <c r="J20" s="64"/>
      <c r="K20" s="53"/>
      <c r="L20" s="83"/>
      <c r="M20" s="84"/>
      <c r="N20" s="60"/>
      <c r="O20" s="57"/>
      <c r="P20" s="57"/>
      <c r="Q20" s="61">
        <f t="shared" si="2"/>
        <v>0</v>
      </c>
      <c r="R20" s="62">
        <f t="shared" si="0"/>
        <v>0</v>
      </c>
      <c r="S20" s="63">
        <f t="shared" si="3"/>
        <v>0</v>
      </c>
    </row>
    <row r="21" spans="2:24" x14ac:dyDescent="0.25">
      <c r="B21" s="64"/>
      <c r="C21" s="252"/>
      <c r="D21" s="65"/>
      <c r="E21" s="65"/>
      <c r="F21" s="57"/>
      <c r="G21" s="55"/>
      <c r="H21" s="66"/>
      <c r="I21" s="141"/>
      <c r="J21" s="64"/>
      <c r="K21" s="65"/>
      <c r="L21" s="83"/>
      <c r="M21" s="84"/>
      <c r="N21" s="60"/>
      <c r="O21" s="57"/>
      <c r="P21" s="57"/>
      <c r="Q21" s="61">
        <f t="shared" si="2"/>
        <v>0</v>
      </c>
      <c r="R21" s="62">
        <f t="shared" si="0"/>
        <v>0</v>
      </c>
      <c r="S21" s="63">
        <f t="shared" si="3"/>
        <v>0</v>
      </c>
    </row>
    <row r="22" spans="2:24" x14ac:dyDescent="0.25">
      <c r="B22" s="64"/>
      <c r="C22" s="252"/>
      <c r="D22" s="65"/>
      <c r="E22" s="65"/>
      <c r="F22" s="57"/>
      <c r="G22" s="55"/>
      <c r="H22" s="66"/>
      <c r="I22" s="141"/>
      <c r="J22" s="64"/>
      <c r="K22" s="65"/>
      <c r="L22" s="83"/>
      <c r="M22" s="84"/>
      <c r="N22" s="60"/>
      <c r="O22" s="57"/>
      <c r="P22" s="57"/>
      <c r="Q22" s="61">
        <f t="shared" si="2"/>
        <v>0</v>
      </c>
      <c r="R22" s="76">
        <f t="shared" si="0"/>
        <v>0</v>
      </c>
      <c r="S22" s="63">
        <f t="shared" si="3"/>
        <v>0</v>
      </c>
    </row>
    <row r="23" spans="2:24" x14ac:dyDescent="0.25">
      <c r="B23" s="64"/>
      <c r="C23" s="252"/>
      <c r="D23" s="65"/>
      <c r="E23" s="65"/>
      <c r="F23" s="57"/>
      <c r="G23" s="55"/>
      <c r="H23" s="66"/>
      <c r="I23" s="141"/>
      <c r="J23" s="64"/>
      <c r="K23" s="65"/>
      <c r="L23" s="83"/>
      <c r="M23" s="84"/>
      <c r="N23" s="60"/>
      <c r="O23" s="57"/>
      <c r="P23" s="57"/>
      <c r="Q23" s="61">
        <f t="shared" si="2"/>
        <v>0</v>
      </c>
      <c r="R23" s="61">
        <f t="shared" si="0"/>
        <v>0</v>
      </c>
      <c r="S23" s="63">
        <f t="shared" si="3"/>
        <v>0</v>
      </c>
    </row>
    <row r="24" spans="2:24" x14ac:dyDescent="0.25">
      <c r="B24" s="64"/>
      <c r="C24" s="252"/>
      <c r="D24" s="65"/>
      <c r="E24" s="65"/>
      <c r="F24" s="65"/>
      <c r="G24" s="65"/>
      <c r="H24" s="85"/>
      <c r="I24" s="141"/>
      <c r="J24" s="64"/>
      <c r="K24" s="65"/>
      <c r="L24" s="83"/>
      <c r="M24" s="84"/>
      <c r="N24" s="60"/>
      <c r="O24" s="57"/>
      <c r="P24" s="57"/>
      <c r="Q24" s="61">
        <f t="shared" si="2"/>
        <v>0</v>
      </c>
      <c r="R24" s="61">
        <f t="shared" si="0"/>
        <v>0</v>
      </c>
      <c r="S24" s="63">
        <f t="shared" si="3"/>
        <v>0</v>
      </c>
    </row>
    <row r="25" spans="2:24" x14ac:dyDescent="0.25">
      <c r="B25" s="64"/>
      <c r="C25" s="252"/>
      <c r="D25" s="65"/>
      <c r="E25" s="65"/>
      <c r="F25" s="57"/>
      <c r="G25" s="55"/>
      <c r="H25" s="66"/>
      <c r="I25" s="141"/>
      <c r="J25" s="64"/>
      <c r="K25" s="65"/>
      <c r="L25" s="83"/>
      <c r="M25" s="84"/>
      <c r="N25" s="60"/>
      <c r="O25" s="57"/>
      <c r="P25" s="57"/>
      <c r="Q25" s="61">
        <f t="shared" si="2"/>
        <v>0</v>
      </c>
      <c r="R25" s="61">
        <f t="shared" si="0"/>
        <v>0</v>
      </c>
      <c r="S25" s="63">
        <f t="shared" si="3"/>
        <v>0</v>
      </c>
    </row>
    <row r="26" spans="2:24" x14ac:dyDescent="0.25">
      <c r="B26" s="64"/>
      <c r="C26" s="252"/>
      <c r="D26" s="65"/>
      <c r="E26" s="65"/>
      <c r="F26" s="57"/>
      <c r="G26" s="55"/>
      <c r="H26" s="66"/>
      <c r="I26" s="141"/>
      <c r="J26" s="64"/>
      <c r="K26" s="65"/>
      <c r="L26" s="83"/>
      <c r="M26" s="84"/>
      <c r="N26" s="60"/>
      <c r="O26" s="57"/>
      <c r="P26" s="57"/>
      <c r="Q26" s="61">
        <f t="shared" si="2"/>
        <v>0</v>
      </c>
      <c r="R26" s="61">
        <f t="shared" si="0"/>
        <v>0</v>
      </c>
      <c r="S26" s="63">
        <f t="shared" si="3"/>
        <v>0</v>
      </c>
    </row>
    <row r="27" spans="2:24" x14ac:dyDescent="0.25">
      <c r="B27" s="64"/>
      <c r="C27" s="252"/>
      <c r="D27" s="65"/>
      <c r="E27" s="65"/>
      <c r="F27" s="57"/>
      <c r="G27" s="55"/>
      <c r="H27" s="66"/>
      <c r="I27" s="141"/>
      <c r="J27" s="64"/>
      <c r="K27" s="65"/>
      <c r="L27" s="83"/>
      <c r="M27" s="84"/>
      <c r="N27" s="60"/>
      <c r="O27" s="57"/>
      <c r="P27" s="57"/>
      <c r="Q27" s="61">
        <f t="shared" si="2"/>
        <v>0</v>
      </c>
      <c r="R27" s="61">
        <f t="shared" si="0"/>
        <v>0</v>
      </c>
      <c r="S27" s="63">
        <f t="shared" si="3"/>
        <v>0</v>
      </c>
    </row>
    <row r="28" spans="2:24" x14ac:dyDescent="0.25">
      <c r="B28" s="64"/>
      <c r="C28" s="252"/>
      <c r="D28" s="65"/>
      <c r="E28" s="65"/>
      <c r="F28" s="57"/>
      <c r="G28" s="86"/>
      <c r="H28" s="66"/>
      <c r="I28" s="141"/>
      <c r="J28" s="64"/>
      <c r="K28" s="65"/>
      <c r="L28" s="83"/>
      <c r="M28" s="84"/>
      <c r="N28" s="60"/>
      <c r="O28" s="57"/>
      <c r="P28" s="57"/>
      <c r="Q28" s="61">
        <f t="shared" si="2"/>
        <v>0</v>
      </c>
      <c r="R28" s="75">
        <f t="shared" si="0"/>
        <v>0</v>
      </c>
      <c r="S28" s="63">
        <f t="shared" si="3"/>
        <v>0</v>
      </c>
    </row>
    <row r="29" spans="2:24" x14ac:dyDescent="0.25">
      <c r="B29" s="64"/>
      <c r="C29" s="252"/>
      <c r="D29" s="65"/>
      <c r="E29" s="65"/>
      <c r="F29" s="57"/>
      <c r="G29" s="86"/>
      <c r="H29" s="66"/>
      <c r="I29" s="141"/>
      <c r="J29" s="64"/>
      <c r="K29" s="65"/>
      <c r="L29" s="83"/>
      <c r="M29" s="84"/>
      <c r="N29" s="60"/>
      <c r="O29" s="57"/>
      <c r="P29" s="57"/>
      <c r="Q29" s="61">
        <f t="shared" si="2"/>
        <v>0</v>
      </c>
      <c r="R29" s="61">
        <f t="shared" si="0"/>
        <v>0</v>
      </c>
      <c r="S29" s="63">
        <f t="shared" si="3"/>
        <v>0</v>
      </c>
    </row>
    <row r="30" spans="2:24" x14ac:dyDescent="0.25">
      <c r="B30" s="64"/>
      <c r="C30" s="252"/>
      <c r="D30" s="65"/>
      <c r="E30" s="65"/>
      <c r="F30" s="57"/>
      <c r="G30" s="86"/>
      <c r="H30" s="66"/>
      <c r="I30" s="141"/>
      <c r="J30" s="64"/>
      <c r="K30" s="65"/>
      <c r="L30" s="83"/>
      <c r="M30" s="84"/>
      <c r="N30" s="60"/>
      <c r="O30" s="57"/>
      <c r="P30" s="57"/>
      <c r="Q30" s="61">
        <f t="shared" si="2"/>
        <v>0</v>
      </c>
      <c r="R30" s="62">
        <f t="shared" si="0"/>
        <v>0</v>
      </c>
      <c r="S30" s="63">
        <f t="shared" si="3"/>
        <v>0</v>
      </c>
    </row>
    <row r="31" spans="2:24" x14ac:dyDescent="0.25">
      <c r="B31" s="64"/>
      <c r="C31" s="252"/>
      <c r="D31" s="65"/>
      <c r="E31" s="65"/>
      <c r="F31" s="57"/>
      <c r="G31" s="86"/>
      <c r="H31" s="66"/>
      <c r="I31" s="141"/>
      <c r="J31" s="64"/>
      <c r="K31" s="65"/>
      <c r="L31" s="83"/>
      <c r="M31" s="84"/>
      <c r="N31" s="60"/>
      <c r="O31" s="57"/>
      <c r="P31" s="57"/>
      <c r="Q31" s="61">
        <f t="shared" si="2"/>
        <v>0</v>
      </c>
      <c r="R31" s="62">
        <f t="shared" si="0"/>
        <v>0</v>
      </c>
      <c r="S31" s="63">
        <f t="shared" si="3"/>
        <v>0</v>
      </c>
    </row>
    <row r="32" spans="2:24" x14ac:dyDescent="0.25">
      <c r="B32" s="64"/>
      <c r="C32" s="252"/>
      <c r="D32" s="65"/>
      <c r="E32" s="65"/>
      <c r="F32" s="57"/>
      <c r="G32" s="55"/>
      <c r="H32" s="66"/>
      <c r="I32" s="141"/>
      <c r="J32" s="64"/>
      <c r="K32" s="65"/>
      <c r="L32" s="83"/>
      <c r="M32" s="84"/>
      <c r="N32" s="60"/>
      <c r="O32" s="57"/>
      <c r="P32" s="57"/>
      <c r="Q32" s="61">
        <f t="shared" si="2"/>
        <v>0</v>
      </c>
      <c r="R32" s="62">
        <f t="shared" si="0"/>
        <v>0</v>
      </c>
      <c r="S32" s="63">
        <f t="shared" si="3"/>
        <v>0</v>
      </c>
    </row>
    <row r="33" spans="2:20" x14ac:dyDescent="0.25">
      <c r="B33" s="64"/>
      <c r="C33" s="252"/>
      <c r="D33" s="65"/>
      <c r="E33" s="65"/>
      <c r="F33" s="57"/>
      <c r="G33" s="55"/>
      <c r="H33" s="66"/>
      <c r="I33" s="141"/>
      <c r="J33" s="64"/>
      <c r="K33" s="65"/>
      <c r="L33" s="83"/>
      <c r="M33" s="84"/>
      <c r="N33" s="60"/>
      <c r="O33" s="57"/>
      <c r="P33" s="57"/>
      <c r="Q33" s="61">
        <f t="shared" si="2"/>
        <v>0</v>
      </c>
      <c r="R33" s="61">
        <f t="shared" si="0"/>
        <v>0</v>
      </c>
      <c r="S33" s="63">
        <f t="shared" si="3"/>
        <v>0</v>
      </c>
    </row>
    <row r="34" spans="2:20" x14ac:dyDescent="0.25">
      <c r="B34" s="64"/>
      <c r="C34" s="252"/>
      <c r="D34" s="65"/>
      <c r="E34" s="65"/>
      <c r="F34" s="65"/>
      <c r="G34" s="65"/>
      <c r="H34" s="85"/>
      <c r="I34" s="141"/>
      <c r="J34" s="64"/>
      <c r="K34" s="65"/>
      <c r="L34" s="83"/>
      <c r="M34" s="84"/>
      <c r="N34" s="60"/>
      <c r="O34" s="57"/>
      <c r="P34" s="57"/>
      <c r="Q34" s="61">
        <f t="shared" si="2"/>
        <v>0</v>
      </c>
      <c r="R34" s="87">
        <f t="shared" si="0"/>
        <v>0</v>
      </c>
      <c r="S34" s="63">
        <f t="shared" ref="S34:S37" si="4">IF(K34="TERUEL", SUM(O34:P34), 0)</f>
        <v>0</v>
      </c>
    </row>
    <row r="35" spans="2:20" ht="15.75" thickBot="1" x14ac:dyDescent="0.3">
      <c r="B35" s="88"/>
      <c r="C35" s="253"/>
      <c r="D35" s="89"/>
      <c r="E35" s="89"/>
      <c r="F35" s="89"/>
      <c r="G35" s="89"/>
      <c r="H35" s="90"/>
      <c r="I35" s="141"/>
      <c r="J35" s="88"/>
      <c r="K35" s="89"/>
      <c r="L35" s="91"/>
      <c r="M35" s="92"/>
      <c r="N35" s="93"/>
      <c r="O35" s="94"/>
      <c r="P35" s="94"/>
      <c r="Q35" s="95">
        <f t="shared" si="2"/>
        <v>0</v>
      </c>
      <c r="R35" s="95">
        <f t="shared" si="0"/>
        <v>0</v>
      </c>
      <c r="S35" s="96">
        <f t="shared" si="4"/>
        <v>0</v>
      </c>
    </row>
    <row r="36" spans="2:20" x14ac:dyDescent="0.25">
      <c r="B36" s="41"/>
      <c r="C36" s="251"/>
      <c r="D36" s="42"/>
      <c r="E36" s="43"/>
      <c r="F36" s="44"/>
      <c r="G36" s="43"/>
      <c r="H36" s="45"/>
      <c r="I36" s="141"/>
      <c r="J36" s="41"/>
      <c r="K36" s="42"/>
      <c r="L36" s="78"/>
      <c r="M36" s="82"/>
      <c r="N36" s="48"/>
      <c r="O36" s="44"/>
      <c r="P36" s="44"/>
      <c r="Q36" s="87">
        <f t="shared" si="2"/>
        <v>0</v>
      </c>
      <c r="R36" s="87">
        <f t="shared" si="0"/>
        <v>0</v>
      </c>
      <c r="S36" s="130">
        <f t="shared" si="4"/>
        <v>0</v>
      </c>
    </row>
    <row r="37" spans="2:20" ht="15.75" thickBot="1" x14ac:dyDescent="0.3">
      <c r="B37" s="88"/>
      <c r="C37" s="253"/>
      <c r="D37" s="89"/>
      <c r="E37" s="89"/>
      <c r="F37" s="89"/>
      <c r="G37" s="89"/>
      <c r="H37" s="90"/>
      <c r="I37" s="141"/>
      <c r="J37" s="88"/>
      <c r="K37" s="89"/>
      <c r="L37" s="91"/>
      <c r="M37" s="92"/>
      <c r="N37" s="93"/>
      <c r="O37" s="94"/>
      <c r="P37" s="94"/>
      <c r="Q37" s="61">
        <f t="shared" si="2"/>
        <v>0</v>
      </c>
      <c r="R37" s="95">
        <f t="shared" si="0"/>
        <v>0</v>
      </c>
      <c r="S37" s="63">
        <f t="shared" si="4"/>
        <v>0</v>
      </c>
    </row>
    <row r="38" spans="2:20" ht="15.75" thickBot="1" x14ac:dyDescent="0.3">
      <c r="B38" s="97"/>
      <c r="C38" s="97"/>
      <c r="D38" s="97"/>
      <c r="E38" s="97"/>
      <c r="F38" s="97"/>
      <c r="G38" s="152" t="s">
        <v>7</v>
      </c>
      <c r="H38" s="153">
        <f>SUM(H7:H37)</f>
        <v>0</v>
      </c>
      <c r="I38" s="141"/>
      <c r="J38" s="243" t="s">
        <v>7</v>
      </c>
      <c r="K38" s="244"/>
      <c r="L38" s="244"/>
      <c r="M38" s="244"/>
      <c r="N38" s="245"/>
      <c r="O38" s="154">
        <f>SUM(O7:O37)</f>
        <v>0</v>
      </c>
      <c r="P38" s="155">
        <f>SUM(P7:P37)</f>
        <v>0</v>
      </c>
      <c r="Q38" s="156">
        <f>SUM(Q7:Q37)</f>
        <v>0</v>
      </c>
      <c r="R38" s="156">
        <f>SUM(R7:R37)</f>
        <v>0</v>
      </c>
      <c r="S38" s="157">
        <f>SUM(S7:S37)</f>
        <v>0</v>
      </c>
      <c r="T38" s="158">
        <f>SUM(Q38:S38)</f>
        <v>0</v>
      </c>
    </row>
    <row r="39" spans="2:20" ht="15.75" thickBot="1" x14ac:dyDescent="0.3">
      <c r="B39" s="98"/>
      <c r="I39" s="141"/>
      <c r="J39" s="97"/>
      <c r="K39" s="97"/>
      <c r="L39" s="99"/>
      <c r="M39" s="100"/>
      <c r="N39" s="100"/>
      <c r="O39" s="101"/>
      <c r="P39" s="101"/>
      <c r="Q39" s="102"/>
      <c r="R39" s="103"/>
      <c r="S39" s="103"/>
    </row>
    <row r="40" spans="2:20" ht="19.5" thickBot="1" x14ac:dyDescent="0.35">
      <c r="B40" s="98"/>
      <c r="I40" s="141"/>
      <c r="J40" s="97"/>
      <c r="K40" s="97"/>
      <c r="L40" s="97"/>
      <c r="M40" s="237" t="s">
        <v>831</v>
      </c>
      <c r="N40" s="238"/>
      <c r="O40" s="159" t="e">
        <f>IF(M5&gt; 5000,IF(SUM(O7:O37)&gt;5000,5000,SUM(O7:O37)),IF(SUM(O7:O37)&gt;6000,6000,SUM(O7:O37)))</f>
        <v>#N/A</v>
      </c>
      <c r="P40" s="160" t="e">
        <f>IF(M5&gt; 5000,IF(SUM(P7:P37)&gt;20000,20000,SUM(P7:P37)),IF(SUM(P7:P37)&gt;25000,25000,SUM(P7:P37)))</f>
        <v>#N/A</v>
      </c>
      <c r="Q40" s="104"/>
      <c r="R40" s="97"/>
      <c r="S40" s="97"/>
    </row>
    <row r="41" spans="2:20" ht="19.5" thickBot="1" x14ac:dyDescent="0.35">
      <c r="B41" s="98"/>
      <c r="I41" s="141"/>
      <c r="J41" s="97"/>
      <c r="K41" s="97"/>
      <c r="L41" s="97"/>
      <c r="M41" s="105"/>
      <c r="N41" s="105"/>
      <c r="O41" s="106"/>
      <c r="P41" s="104"/>
      <c r="Q41" s="236"/>
      <c r="R41" s="236"/>
      <c r="S41" s="236"/>
    </row>
    <row r="42" spans="2:20" ht="36.75" customHeight="1" thickBot="1" x14ac:dyDescent="0.4">
      <c r="B42" s="98"/>
      <c r="J42" s="97"/>
      <c r="K42" s="97"/>
      <c r="L42" s="97"/>
      <c r="M42" s="239" t="s">
        <v>832</v>
      </c>
      <c r="N42" s="240"/>
      <c r="O42" s="128" t="e">
        <f>O40+P40</f>
        <v>#N/A</v>
      </c>
      <c r="P42" s="104"/>
      <c r="Q42" s="135"/>
      <c r="R42" s="135"/>
      <c r="S42" s="135"/>
    </row>
    <row r="43" spans="2:20" s="107" customFormat="1" ht="40.5" customHeight="1" x14ac:dyDescent="0.3">
      <c r="B43" s="161" t="s">
        <v>837</v>
      </c>
      <c r="H43" s="162" t="s">
        <v>836</v>
      </c>
      <c r="J43" s="108"/>
      <c r="K43" s="108"/>
      <c r="L43" s="108"/>
      <c r="M43" s="163"/>
      <c r="N43" s="164"/>
      <c r="O43" s="165"/>
      <c r="P43" s="165"/>
      <c r="Q43" s="166"/>
      <c r="R43" s="166"/>
      <c r="S43" s="166"/>
    </row>
    <row r="44" spans="2:20" s="107" customFormat="1" x14ac:dyDescent="0.25">
      <c r="B44" s="167" t="s">
        <v>826</v>
      </c>
      <c r="C44" s="168"/>
      <c r="D44" s="168"/>
      <c r="E44" s="168"/>
      <c r="F44" s="168"/>
      <c r="G44" s="168"/>
      <c r="H44" s="168"/>
      <c r="I44" s="168"/>
      <c r="J44" s="168"/>
      <c r="K44" s="168"/>
      <c r="L44" s="168"/>
      <c r="M44" s="168"/>
    </row>
    <row r="45" spans="2:20" s="107" customFormat="1" x14ac:dyDescent="0.25">
      <c r="B45" s="167" t="s">
        <v>827</v>
      </c>
      <c r="C45" s="168"/>
      <c r="D45" s="168"/>
      <c r="E45" s="168"/>
      <c r="F45" s="168"/>
      <c r="G45" s="168"/>
      <c r="H45" s="168"/>
      <c r="I45" s="168"/>
      <c r="J45" s="168"/>
      <c r="K45" s="168"/>
      <c r="L45" s="168"/>
      <c r="M45" s="168"/>
    </row>
    <row r="46" spans="2:20" s="107" customFormat="1" x14ac:dyDescent="0.25">
      <c r="B46" s="161"/>
    </row>
    <row r="47" spans="2:20" s="107" customFormat="1" x14ac:dyDescent="0.25">
      <c r="B47" s="161" t="s">
        <v>823</v>
      </c>
    </row>
    <row r="48" spans="2:20" s="107" customFormat="1" x14ac:dyDescent="0.25">
      <c r="B48" s="169" t="s">
        <v>808</v>
      </c>
    </row>
    <row r="49" spans="2:3" s="107" customFormat="1" x14ac:dyDescent="0.25">
      <c r="B49" s="107" t="s">
        <v>812</v>
      </c>
    </row>
    <row r="50" spans="2:3" s="107" customFormat="1" x14ac:dyDescent="0.25">
      <c r="B50" s="107" t="s">
        <v>38</v>
      </c>
    </row>
    <row r="51" spans="2:3" s="107" customFormat="1" x14ac:dyDescent="0.25"/>
    <row r="52" spans="2:3" s="107" customFormat="1" x14ac:dyDescent="0.25">
      <c r="B52" s="107" t="s">
        <v>830</v>
      </c>
    </row>
    <row r="53" spans="2:3" s="107" customFormat="1" x14ac:dyDescent="0.25"/>
    <row r="54" spans="2:3" s="107" customFormat="1" x14ac:dyDescent="0.25">
      <c r="B54" s="161" t="s">
        <v>828</v>
      </c>
    </row>
    <row r="55" spans="2:3" s="107" customFormat="1" x14ac:dyDescent="0.25">
      <c r="B55" s="161"/>
    </row>
    <row r="56" spans="2:3" s="107" customFormat="1" x14ac:dyDescent="0.25">
      <c r="B56" s="161" t="s">
        <v>37</v>
      </c>
    </row>
    <row r="57" spans="2:3" s="107" customFormat="1" x14ac:dyDescent="0.25">
      <c r="B57" s="161"/>
    </row>
    <row r="58" spans="2:3" s="107" customFormat="1" x14ac:dyDescent="0.25">
      <c r="B58" s="107" t="s">
        <v>36</v>
      </c>
    </row>
    <row r="59" spans="2:3" s="107" customFormat="1" x14ac:dyDescent="0.25"/>
    <row r="60" spans="2:3" s="107" customFormat="1" x14ac:dyDescent="0.25">
      <c r="B60" s="107" t="s">
        <v>824</v>
      </c>
    </row>
    <row r="61" spans="2:3" s="107" customFormat="1" x14ac:dyDescent="0.25">
      <c r="C61" s="107" t="s">
        <v>8</v>
      </c>
    </row>
    <row r="62" spans="2:3" s="107" customFormat="1" x14ac:dyDescent="0.25">
      <c r="C62" s="107" t="s">
        <v>9</v>
      </c>
    </row>
    <row r="63" spans="2:3" s="107" customFormat="1" x14ac:dyDescent="0.25">
      <c r="C63" s="107" t="s">
        <v>10</v>
      </c>
    </row>
    <row r="64" spans="2:3" s="107" customFormat="1" x14ac:dyDescent="0.25">
      <c r="C64" s="107" t="s">
        <v>11</v>
      </c>
    </row>
    <row r="65" spans="2:3" s="107" customFormat="1" x14ac:dyDescent="0.25">
      <c r="C65" s="107" t="s">
        <v>12</v>
      </c>
    </row>
    <row r="66" spans="2:3" s="107" customFormat="1" x14ac:dyDescent="0.25">
      <c r="C66" s="107" t="s">
        <v>32</v>
      </c>
    </row>
    <row r="67" spans="2:3" s="107" customFormat="1" x14ac:dyDescent="0.25">
      <c r="C67" s="107" t="s">
        <v>30</v>
      </c>
    </row>
    <row r="68" spans="2:3" s="107" customFormat="1" x14ac:dyDescent="0.25">
      <c r="C68" s="107" t="s">
        <v>31</v>
      </c>
    </row>
    <row r="69" spans="2:3" s="107" customFormat="1" x14ac:dyDescent="0.25"/>
    <row r="70" spans="2:3" s="107" customFormat="1" x14ac:dyDescent="0.25"/>
    <row r="71" spans="2:3" s="107" customFormat="1" x14ac:dyDescent="0.25">
      <c r="B71" s="107" t="s">
        <v>33</v>
      </c>
    </row>
    <row r="72" spans="2:3" s="107" customFormat="1" x14ac:dyDescent="0.25">
      <c r="B72" s="107" t="s">
        <v>829</v>
      </c>
    </row>
    <row r="73" spans="2:3" s="107" customFormat="1" x14ac:dyDescent="0.25">
      <c r="C73" s="107" t="s">
        <v>13</v>
      </c>
    </row>
    <row r="74" spans="2:3" s="107" customFormat="1" x14ac:dyDescent="0.25">
      <c r="C74" s="107" t="s">
        <v>14</v>
      </c>
    </row>
    <row r="75" spans="2:3" s="107" customFormat="1" x14ac:dyDescent="0.25"/>
    <row r="76" spans="2:3" s="107" customFormat="1" x14ac:dyDescent="0.25">
      <c r="B76" s="107" t="s">
        <v>39</v>
      </c>
    </row>
    <row r="77" spans="2:3" s="107" customFormat="1" x14ac:dyDescent="0.25"/>
    <row r="78" spans="2:3" s="107" customFormat="1" x14ac:dyDescent="0.25"/>
    <row r="79" spans="2:3" s="107" customFormat="1" x14ac:dyDescent="0.25">
      <c r="B79" s="161" t="s">
        <v>22</v>
      </c>
    </row>
    <row r="80" spans="2:3" s="107" customFormat="1" x14ac:dyDescent="0.25">
      <c r="B80" s="161"/>
    </row>
    <row r="81" spans="2:2" s="107" customFormat="1" x14ac:dyDescent="0.25">
      <c r="B81" s="107" t="s">
        <v>23</v>
      </c>
    </row>
    <row r="82" spans="2:2" s="107" customFormat="1" x14ac:dyDescent="0.25"/>
    <row r="83" spans="2:2" s="107" customFormat="1" x14ac:dyDescent="0.25">
      <c r="B83" s="107" t="s">
        <v>24</v>
      </c>
    </row>
    <row r="84" spans="2:2" s="107" customFormat="1" x14ac:dyDescent="0.25"/>
    <row r="85" spans="2:2" s="107" customFormat="1" x14ac:dyDescent="0.25">
      <c r="B85" s="107" t="s">
        <v>25</v>
      </c>
    </row>
    <row r="86" spans="2:2" s="107" customFormat="1" x14ac:dyDescent="0.25"/>
    <row r="87" spans="2:2" s="107" customFormat="1" x14ac:dyDescent="0.25">
      <c r="B87" s="107" t="s">
        <v>26</v>
      </c>
    </row>
    <row r="88" spans="2:2" s="107" customFormat="1" x14ac:dyDescent="0.25"/>
    <row r="89" spans="2:2" s="107" customFormat="1" x14ac:dyDescent="0.25">
      <c r="B89" s="107" t="s">
        <v>28</v>
      </c>
    </row>
    <row r="90" spans="2:2" s="107" customFormat="1" x14ac:dyDescent="0.25">
      <c r="B90" s="107" t="s">
        <v>29</v>
      </c>
    </row>
    <row r="91" spans="2:2" s="107" customFormat="1" x14ac:dyDescent="0.25"/>
    <row r="92" spans="2:2" s="107" customFormat="1" x14ac:dyDescent="0.25">
      <c r="B92" s="107" t="s">
        <v>27</v>
      </c>
    </row>
  </sheetData>
  <sheetProtection password="D656" sheet="1" objects="1" scenarios="1" insertRows="0" selectLockedCells="1"/>
  <dataConsolidate/>
  <mergeCells count="15">
    <mergeCell ref="C7:C11"/>
    <mergeCell ref="C12:C17"/>
    <mergeCell ref="C18:C35"/>
    <mergeCell ref="C36:C37"/>
    <mergeCell ref="B2:S2"/>
    <mergeCell ref="B4:G5"/>
    <mergeCell ref="K4:L4"/>
    <mergeCell ref="M5:N5"/>
    <mergeCell ref="Q41:S41"/>
    <mergeCell ref="M40:N40"/>
    <mergeCell ref="M42:N42"/>
    <mergeCell ref="M4:N4"/>
    <mergeCell ref="J38:N38"/>
    <mergeCell ref="P4:Q4"/>
    <mergeCell ref="R4:S4"/>
  </mergeCells>
  <hyperlinks>
    <hyperlink ref="H43" location="'EJEMPLO MED.SEGURIDAD Y DIGITAL'!A1" display="VER PESTAÑA EJEMPLO"/>
  </hyperlinks>
  <pageMargins left="0.70866141732283472" right="0.70866141732283472" top="0.74803149606299213" bottom="0.74803149606299213" header="0.31496062992125984" footer="0.31496062992125984"/>
  <pageSetup paperSize="9" scale="28" orientation="landscape" r:id="rId1"/>
  <ignoredErrors>
    <ignoredError sqref="Q7:Q17 R7:R37 S33 S7:S32"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'Datos población municipios 2019'!$A$2:$A$732</xm:f>
          </x14:formula1>
          <xm:sqref>J5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9" tint="0.39997558519241921"/>
    <pageSetUpPr fitToPage="1"/>
  </sheetPr>
  <dimension ref="A1:T42"/>
  <sheetViews>
    <sheetView workbookViewId="0">
      <selection activeCell="C3" sqref="C3"/>
    </sheetView>
  </sheetViews>
  <sheetFormatPr baseColWidth="10" defaultRowHeight="15" x14ac:dyDescent="0.25"/>
  <cols>
    <col min="1" max="1" width="4.5703125" style="12" customWidth="1"/>
    <col min="2" max="2" width="14.7109375" style="12" customWidth="1"/>
    <col min="3" max="4" width="14.140625" style="12" bestFit="1" customWidth="1"/>
    <col min="5" max="5" width="15.85546875" style="12" customWidth="1"/>
    <col min="6" max="6" width="11.42578125" style="12"/>
    <col min="7" max="7" width="15" style="12" customWidth="1"/>
    <col min="8" max="8" width="19.5703125" style="12" customWidth="1"/>
    <col min="9" max="9" width="11.140625" style="12" customWidth="1"/>
    <col min="10" max="11" width="17" style="12" customWidth="1"/>
    <col min="12" max="13" width="11.42578125" style="12"/>
    <col min="14" max="14" width="15.42578125" style="12" customWidth="1"/>
    <col min="15" max="15" width="10.7109375" style="12" customWidth="1"/>
    <col min="16" max="17" width="15.42578125" style="12" customWidth="1"/>
    <col min="18" max="19" width="11.42578125" style="12"/>
    <col min="20" max="20" width="14" style="12" customWidth="1"/>
    <col min="21" max="29" width="11.42578125" style="12"/>
    <col min="30" max="30" width="11.42578125" style="12" customWidth="1"/>
    <col min="31" max="16384" width="11.42578125" style="12"/>
  </cols>
  <sheetData>
    <row r="1" spans="1:20" ht="21.75" thickBot="1" x14ac:dyDescent="0.4">
      <c r="A1" s="120"/>
      <c r="B1" s="264" t="s">
        <v>19</v>
      </c>
      <c r="C1" s="265"/>
      <c r="D1" s="265"/>
      <c r="E1" s="265"/>
      <c r="F1" s="265"/>
      <c r="G1" s="266"/>
      <c r="H1" s="264" t="s">
        <v>20</v>
      </c>
      <c r="I1" s="265"/>
      <c r="J1" s="265" t="s">
        <v>20</v>
      </c>
      <c r="K1" s="265"/>
      <c r="L1" s="265"/>
      <c r="M1" s="266"/>
      <c r="N1" s="264" t="s">
        <v>21</v>
      </c>
      <c r="O1" s="267"/>
      <c r="P1" s="267"/>
      <c r="Q1" s="267"/>
      <c r="R1" s="267"/>
      <c r="S1" s="268"/>
      <c r="T1" s="121"/>
    </row>
    <row r="2" spans="1:20" ht="75.75" thickBot="1" x14ac:dyDescent="0.3">
      <c r="A2" s="122"/>
      <c r="B2" s="144"/>
      <c r="C2" s="118" t="s">
        <v>34</v>
      </c>
      <c r="D2" s="118" t="s">
        <v>35</v>
      </c>
      <c r="E2" s="144" t="s">
        <v>833</v>
      </c>
      <c r="F2" s="269" t="s">
        <v>789</v>
      </c>
      <c r="G2" s="270"/>
      <c r="H2" s="144"/>
      <c r="I2" s="118" t="s">
        <v>34</v>
      </c>
      <c r="J2" s="118" t="s">
        <v>35</v>
      </c>
      <c r="K2" s="144" t="s">
        <v>833</v>
      </c>
      <c r="L2" s="269" t="s">
        <v>789</v>
      </c>
      <c r="M2" s="270"/>
      <c r="N2" s="118"/>
      <c r="O2" s="145" t="s">
        <v>34</v>
      </c>
      <c r="P2" s="118" t="s">
        <v>35</v>
      </c>
      <c r="Q2" s="144" t="s">
        <v>833</v>
      </c>
      <c r="R2" s="269" t="s">
        <v>789</v>
      </c>
      <c r="S2" s="270"/>
      <c r="T2" s="121"/>
    </row>
    <row r="3" spans="1:20" ht="20.25" customHeight="1" x14ac:dyDescent="0.25">
      <c r="A3" s="120"/>
      <c r="B3" s="123" t="s">
        <v>786</v>
      </c>
      <c r="C3" s="42"/>
      <c r="D3" s="65"/>
      <c r="E3" s="65"/>
      <c r="F3" s="146" t="s">
        <v>785</v>
      </c>
      <c r="G3" s="53"/>
      <c r="H3" s="23" t="s">
        <v>786</v>
      </c>
      <c r="I3" s="42"/>
      <c r="J3" s="65"/>
      <c r="K3" s="53"/>
      <c r="L3" s="147" t="s">
        <v>777</v>
      </c>
      <c r="M3" s="53"/>
      <c r="N3" s="123" t="s">
        <v>786</v>
      </c>
      <c r="O3" s="42"/>
      <c r="P3" s="65"/>
      <c r="Q3" s="53"/>
      <c r="R3" s="147" t="s">
        <v>777</v>
      </c>
      <c r="S3" s="124"/>
      <c r="T3" s="97"/>
    </row>
    <row r="4" spans="1:20" x14ac:dyDescent="0.25">
      <c r="A4" s="120"/>
      <c r="B4" s="125"/>
      <c r="C4" s="65"/>
      <c r="D4" s="65"/>
      <c r="E4" s="65"/>
      <c r="F4" s="146" t="s">
        <v>778</v>
      </c>
      <c r="G4" s="53"/>
      <c r="H4" s="18"/>
      <c r="I4" s="65"/>
      <c r="J4" s="65"/>
      <c r="K4" s="65"/>
      <c r="L4" s="146" t="s">
        <v>778</v>
      </c>
      <c r="M4" s="53"/>
      <c r="N4" s="125"/>
      <c r="O4" s="65"/>
      <c r="P4" s="65"/>
      <c r="Q4" s="65"/>
      <c r="R4" s="146" t="s">
        <v>778</v>
      </c>
      <c r="S4" s="85"/>
      <c r="T4" s="97"/>
    </row>
    <row r="5" spans="1:20" x14ac:dyDescent="0.25">
      <c r="A5" s="120"/>
      <c r="B5" s="125"/>
      <c r="C5" s="65"/>
      <c r="D5" s="65"/>
      <c r="E5" s="65"/>
      <c r="F5" s="146" t="s">
        <v>779</v>
      </c>
      <c r="G5" s="53"/>
      <c r="H5" s="18"/>
      <c r="I5" s="65"/>
      <c r="J5" s="65"/>
      <c r="K5" s="65"/>
      <c r="L5" s="146" t="s">
        <v>779</v>
      </c>
      <c r="M5" s="53"/>
      <c r="N5" s="125"/>
      <c r="O5" s="65"/>
      <c r="P5" s="65"/>
      <c r="Q5" s="65"/>
      <c r="R5" s="146" t="s">
        <v>779</v>
      </c>
      <c r="S5" s="85"/>
      <c r="T5" s="97"/>
    </row>
    <row r="6" spans="1:20" x14ac:dyDescent="0.25">
      <c r="A6" s="120"/>
      <c r="B6" s="125"/>
      <c r="C6" s="65"/>
      <c r="D6" s="65"/>
      <c r="E6" s="65"/>
      <c r="F6" s="146" t="s">
        <v>780</v>
      </c>
      <c r="G6" s="53"/>
      <c r="H6" s="18"/>
      <c r="I6" s="65"/>
      <c r="J6" s="65"/>
      <c r="K6" s="65"/>
      <c r="L6" s="146" t="s">
        <v>780</v>
      </c>
      <c r="M6" s="53"/>
      <c r="N6" s="125"/>
      <c r="O6" s="65"/>
      <c r="P6" s="65"/>
      <c r="Q6" s="65"/>
      <c r="R6" s="146" t="s">
        <v>780</v>
      </c>
      <c r="S6" s="85"/>
      <c r="T6" s="97"/>
    </row>
    <row r="7" spans="1:20" x14ac:dyDescent="0.25">
      <c r="A7" s="120"/>
      <c r="B7" s="125"/>
      <c r="C7" s="65"/>
      <c r="D7" s="65"/>
      <c r="E7" s="65"/>
      <c r="F7" s="146" t="s">
        <v>781</v>
      </c>
      <c r="G7" s="53"/>
      <c r="H7" s="18"/>
      <c r="I7" s="65"/>
      <c r="J7" s="65"/>
      <c r="K7" s="65"/>
      <c r="L7" s="146" t="s">
        <v>781</v>
      </c>
      <c r="M7" s="53"/>
      <c r="N7" s="125"/>
      <c r="O7" s="65"/>
      <c r="P7" s="65"/>
      <c r="Q7" s="65"/>
      <c r="R7" s="146" t="s">
        <v>781</v>
      </c>
      <c r="S7" s="85"/>
      <c r="T7" s="97"/>
    </row>
    <row r="8" spans="1:20" x14ac:dyDescent="0.25">
      <c r="A8" s="120"/>
      <c r="B8" s="125"/>
      <c r="C8" s="65"/>
      <c r="D8" s="65"/>
      <c r="E8" s="65"/>
      <c r="F8" s="146" t="s">
        <v>782</v>
      </c>
      <c r="G8" s="53"/>
      <c r="H8" s="18"/>
      <c r="I8" s="65"/>
      <c r="J8" s="65"/>
      <c r="K8" s="65"/>
      <c r="L8" s="146" t="s">
        <v>782</v>
      </c>
      <c r="M8" s="53"/>
      <c r="N8" s="125"/>
      <c r="O8" s="65"/>
      <c r="P8" s="65"/>
      <c r="Q8" s="65"/>
      <c r="R8" s="146" t="s">
        <v>782</v>
      </c>
      <c r="S8" s="85"/>
      <c r="T8" s="97"/>
    </row>
    <row r="9" spans="1:20" x14ac:dyDescent="0.25">
      <c r="A9" s="120"/>
      <c r="B9" s="125"/>
      <c r="C9" s="65"/>
      <c r="D9" s="65"/>
      <c r="E9" s="65"/>
      <c r="F9" s="146" t="s">
        <v>783</v>
      </c>
      <c r="G9" s="53"/>
      <c r="H9" s="18"/>
      <c r="I9" s="65"/>
      <c r="J9" s="65"/>
      <c r="K9" s="65"/>
      <c r="L9" s="146" t="s">
        <v>783</v>
      </c>
      <c r="M9" s="53"/>
      <c r="N9" s="125"/>
      <c r="O9" s="65"/>
      <c r="P9" s="65"/>
      <c r="Q9" s="65"/>
      <c r="R9" s="146" t="s">
        <v>783</v>
      </c>
      <c r="S9" s="85"/>
      <c r="T9" s="97"/>
    </row>
    <row r="10" spans="1:20" x14ac:dyDescent="0.25">
      <c r="A10" s="120"/>
      <c r="B10" s="125"/>
      <c r="C10" s="65"/>
      <c r="D10" s="65"/>
      <c r="E10" s="65"/>
      <c r="F10" s="146" t="s">
        <v>784</v>
      </c>
      <c r="G10" s="53"/>
      <c r="H10" s="18"/>
      <c r="I10" s="65"/>
      <c r="J10" s="65"/>
      <c r="K10" s="65"/>
      <c r="L10" s="146" t="s">
        <v>784</v>
      </c>
      <c r="M10" s="53"/>
      <c r="N10" s="125"/>
      <c r="O10" s="65"/>
      <c r="P10" s="65"/>
      <c r="Q10" s="65"/>
      <c r="R10" s="146" t="s">
        <v>784</v>
      </c>
      <c r="S10" s="85"/>
      <c r="T10" s="97"/>
    </row>
    <row r="11" spans="1:20" ht="17.25" customHeight="1" x14ac:dyDescent="0.25">
      <c r="A11" s="120"/>
      <c r="B11" s="126" t="s">
        <v>787</v>
      </c>
      <c r="C11" s="65"/>
      <c r="D11" s="65"/>
      <c r="E11" s="65"/>
      <c r="F11" s="146" t="s">
        <v>785</v>
      </c>
      <c r="G11" s="53"/>
      <c r="H11" s="24" t="s">
        <v>787</v>
      </c>
      <c r="I11" s="65"/>
      <c r="J11" s="65"/>
      <c r="K11" s="65"/>
      <c r="L11" s="146" t="s">
        <v>777</v>
      </c>
      <c r="M11" s="53"/>
      <c r="N11" s="126" t="s">
        <v>787</v>
      </c>
      <c r="O11" s="65"/>
      <c r="P11" s="65"/>
      <c r="Q11" s="65"/>
      <c r="R11" s="146" t="s">
        <v>777</v>
      </c>
      <c r="S11" s="85"/>
    </row>
    <row r="12" spans="1:20" x14ac:dyDescent="0.25">
      <c r="A12" s="120"/>
      <c r="B12" s="125"/>
      <c r="C12" s="65"/>
      <c r="D12" s="65"/>
      <c r="E12" s="65"/>
      <c r="F12" s="146" t="s">
        <v>778</v>
      </c>
      <c r="G12" s="53"/>
      <c r="H12" s="18"/>
      <c r="I12" s="65"/>
      <c r="J12" s="65"/>
      <c r="K12" s="65"/>
      <c r="L12" s="146" t="s">
        <v>778</v>
      </c>
      <c r="M12" s="53"/>
      <c r="N12" s="125"/>
      <c r="O12" s="65"/>
      <c r="P12" s="65"/>
      <c r="Q12" s="65"/>
      <c r="R12" s="146" t="s">
        <v>778</v>
      </c>
      <c r="S12" s="85"/>
    </row>
    <row r="13" spans="1:20" x14ac:dyDescent="0.25">
      <c r="A13" s="120"/>
      <c r="B13" s="125"/>
      <c r="C13" s="65"/>
      <c r="D13" s="65"/>
      <c r="E13" s="65"/>
      <c r="F13" s="146" t="s">
        <v>779</v>
      </c>
      <c r="G13" s="53"/>
      <c r="H13" s="18"/>
      <c r="I13" s="65"/>
      <c r="J13" s="65"/>
      <c r="K13" s="65"/>
      <c r="L13" s="146" t="s">
        <v>779</v>
      </c>
      <c r="M13" s="53"/>
      <c r="N13" s="125"/>
      <c r="O13" s="65"/>
      <c r="P13" s="65"/>
      <c r="Q13" s="65"/>
      <c r="R13" s="146" t="s">
        <v>779</v>
      </c>
      <c r="S13" s="85"/>
    </row>
    <row r="14" spans="1:20" x14ac:dyDescent="0.25">
      <c r="A14" s="120"/>
      <c r="B14" s="125"/>
      <c r="C14" s="65"/>
      <c r="D14" s="65"/>
      <c r="E14" s="65"/>
      <c r="F14" s="146" t="s">
        <v>780</v>
      </c>
      <c r="G14" s="53"/>
      <c r="H14" s="18"/>
      <c r="I14" s="65"/>
      <c r="J14" s="65"/>
      <c r="K14" s="65"/>
      <c r="L14" s="146" t="s">
        <v>780</v>
      </c>
      <c r="M14" s="53"/>
      <c r="N14" s="125"/>
      <c r="O14" s="65"/>
      <c r="P14" s="65"/>
      <c r="Q14" s="65"/>
      <c r="R14" s="146" t="s">
        <v>780</v>
      </c>
      <c r="S14" s="85"/>
    </row>
    <row r="15" spans="1:20" x14ac:dyDescent="0.25">
      <c r="A15" s="120"/>
      <c r="B15" s="125"/>
      <c r="C15" s="65"/>
      <c r="D15" s="65"/>
      <c r="E15" s="65"/>
      <c r="F15" s="146" t="s">
        <v>781</v>
      </c>
      <c r="G15" s="53"/>
      <c r="H15" s="18"/>
      <c r="I15" s="65"/>
      <c r="J15" s="65"/>
      <c r="K15" s="65"/>
      <c r="L15" s="146" t="s">
        <v>781</v>
      </c>
      <c r="M15" s="53"/>
      <c r="N15" s="125"/>
      <c r="O15" s="65"/>
      <c r="P15" s="65"/>
      <c r="Q15" s="65"/>
      <c r="R15" s="146" t="s">
        <v>781</v>
      </c>
      <c r="S15" s="85"/>
    </row>
    <row r="16" spans="1:20" x14ac:dyDescent="0.25">
      <c r="A16" s="120"/>
      <c r="B16" s="125"/>
      <c r="C16" s="65"/>
      <c r="D16" s="65"/>
      <c r="E16" s="65"/>
      <c r="F16" s="146" t="s">
        <v>782</v>
      </c>
      <c r="G16" s="53"/>
      <c r="H16" s="18"/>
      <c r="I16" s="65"/>
      <c r="J16" s="65"/>
      <c r="K16" s="65"/>
      <c r="L16" s="146" t="s">
        <v>782</v>
      </c>
      <c r="M16" s="53"/>
      <c r="N16" s="125"/>
      <c r="O16" s="65"/>
      <c r="P16" s="65"/>
      <c r="Q16" s="65"/>
      <c r="R16" s="146" t="s">
        <v>782</v>
      </c>
      <c r="S16" s="85"/>
    </row>
    <row r="17" spans="1:19" x14ac:dyDescent="0.25">
      <c r="A17" s="120"/>
      <c r="B17" s="125"/>
      <c r="C17" s="65"/>
      <c r="D17" s="65"/>
      <c r="E17" s="65"/>
      <c r="F17" s="146" t="s">
        <v>783</v>
      </c>
      <c r="G17" s="53"/>
      <c r="H17" s="18"/>
      <c r="I17" s="65"/>
      <c r="J17" s="65"/>
      <c r="K17" s="65"/>
      <c r="L17" s="146" t="s">
        <v>783</v>
      </c>
      <c r="M17" s="53"/>
      <c r="N17" s="125"/>
      <c r="O17" s="65"/>
      <c r="P17" s="65"/>
      <c r="Q17" s="65"/>
      <c r="R17" s="146" t="s">
        <v>783</v>
      </c>
      <c r="S17" s="85"/>
    </row>
    <row r="18" spans="1:19" x14ac:dyDescent="0.25">
      <c r="A18" s="120"/>
      <c r="B18" s="125"/>
      <c r="C18" s="65"/>
      <c r="D18" s="65"/>
      <c r="E18" s="65"/>
      <c r="F18" s="146" t="s">
        <v>784</v>
      </c>
      <c r="G18" s="53"/>
      <c r="H18" s="18"/>
      <c r="I18" s="65"/>
      <c r="J18" s="65"/>
      <c r="K18" s="65"/>
      <c r="L18" s="146" t="s">
        <v>784</v>
      </c>
      <c r="M18" s="53"/>
      <c r="N18" s="125"/>
      <c r="O18" s="65"/>
      <c r="P18" s="65"/>
      <c r="Q18" s="65"/>
      <c r="R18" s="146" t="s">
        <v>784</v>
      </c>
      <c r="S18" s="85"/>
    </row>
    <row r="19" spans="1:19" ht="18" customHeight="1" x14ac:dyDescent="0.25">
      <c r="A19" s="120"/>
      <c r="B19" s="126" t="s">
        <v>788</v>
      </c>
      <c r="C19" s="65"/>
      <c r="D19" s="65"/>
      <c r="E19" s="65"/>
      <c r="F19" s="146" t="s">
        <v>785</v>
      </c>
      <c r="G19" s="53"/>
      <c r="H19" s="24" t="s">
        <v>788</v>
      </c>
      <c r="I19" s="65"/>
      <c r="J19" s="65"/>
      <c r="K19" s="65"/>
      <c r="L19" s="146" t="s">
        <v>777</v>
      </c>
      <c r="M19" s="53"/>
      <c r="N19" s="126" t="s">
        <v>788</v>
      </c>
      <c r="O19" s="65"/>
      <c r="P19" s="65"/>
      <c r="Q19" s="65"/>
      <c r="R19" s="146" t="s">
        <v>777</v>
      </c>
      <c r="S19" s="85"/>
    </row>
    <row r="20" spans="1:19" x14ac:dyDescent="0.25">
      <c r="A20" s="120"/>
      <c r="B20" s="125"/>
      <c r="C20" s="65"/>
      <c r="D20" s="65"/>
      <c r="E20" s="65"/>
      <c r="F20" s="146" t="s">
        <v>778</v>
      </c>
      <c r="G20" s="53"/>
      <c r="H20" s="125"/>
      <c r="I20" s="65"/>
      <c r="J20" s="65"/>
      <c r="K20" s="65"/>
      <c r="L20" s="146" t="s">
        <v>778</v>
      </c>
      <c r="M20" s="53"/>
      <c r="N20" s="125"/>
      <c r="O20" s="65"/>
      <c r="P20" s="65"/>
      <c r="Q20" s="65"/>
      <c r="R20" s="146" t="s">
        <v>778</v>
      </c>
      <c r="S20" s="85"/>
    </row>
    <row r="21" spans="1:19" x14ac:dyDescent="0.25">
      <c r="A21" s="120"/>
      <c r="B21" s="125"/>
      <c r="C21" s="65"/>
      <c r="D21" s="65"/>
      <c r="E21" s="65"/>
      <c r="F21" s="146" t="s">
        <v>779</v>
      </c>
      <c r="G21" s="53"/>
      <c r="H21" s="125"/>
      <c r="I21" s="65"/>
      <c r="J21" s="65"/>
      <c r="K21" s="65"/>
      <c r="L21" s="146" t="s">
        <v>779</v>
      </c>
      <c r="M21" s="53"/>
      <c r="N21" s="125"/>
      <c r="O21" s="65"/>
      <c r="P21" s="65"/>
      <c r="Q21" s="65"/>
      <c r="R21" s="146" t="s">
        <v>779</v>
      </c>
      <c r="S21" s="85"/>
    </row>
    <row r="22" spans="1:19" x14ac:dyDescent="0.25">
      <c r="A22" s="120"/>
      <c r="B22" s="125"/>
      <c r="C22" s="65"/>
      <c r="D22" s="65"/>
      <c r="E22" s="65"/>
      <c r="F22" s="146" t="s">
        <v>780</v>
      </c>
      <c r="G22" s="53"/>
      <c r="H22" s="125"/>
      <c r="I22" s="65"/>
      <c r="J22" s="65"/>
      <c r="K22" s="65"/>
      <c r="L22" s="146" t="s">
        <v>780</v>
      </c>
      <c r="M22" s="53"/>
      <c r="N22" s="125"/>
      <c r="O22" s="65"/>
      <c r="P22" s="65"/>
      <c r="Q22" s="65"/>
      <c r="R22" s="146" t="s">
        <v>780</v>
      </c>
      <c r="S22" s="85"/>
    </row>
    <row r="23" spans="1:19" x14ac:dyDescent="0.25">
      <c r="A23" s="120"/>
      <c r="B23" s="125"/>
      <c r="C23" s="65"/>
      <c r="D23" s="65"/>
      <c r="E23" s="65"/>
      <c r="F23" s="146" t="s">
        <v>781</v>
      </c>
      <c r="G23" s="53"/>
      <c r="H23" s="125"/>
      <c r="I23" s="65"/>
      <c r="J23" s="65"/>
      <c r="K23" s="65"/>
      <c r="L23" s="146" t="s">
        <v>781</v>
      </c>
      <c r="M23" s="53"/>
      <c r="N23" s="125"/>
      <c r="O23" s="65"/>
      <c r="P23" s="65"/>
      <c r="Q23" s="65"/>
      <c r="R23" s="146" t="s">
        <v>781</v>
      </c>
      <c r="S23" s="85"/>
    </row>
    <row r="24" spans="1:19" x14ac:dyDescent="0.25">
      <c r="A24" s="120"/>
      <c r="B24" s="125"/>
      <c r="C24" s="65"/>
      <c r="D24" s="65"/>
      <c r="E24" s="65"/>
      <c r="F24" s="146" t="s">
        <v>782</v>
      </c>
      <c r="G24" s="53"/>
      <c r="H24" s="125"/>
      <c r="I24" s="65"/>
      <c r="J24" s="65"/>
      <c r="K24" s="65"/>
      <c r="L24" s="146" t="s">
        <v>782</v>
      </c>
      <c r="M24" s="53"/>
      <c r="N24" s="125"/>
      <c r="O24" s="65"/>
      <c r="P24" s="65"/>
      <c r="Q24" s="65"/>
      <c r="R24" s="146" t="s">
        <v>782</v>
      </c>
      <c r="S24" s="85"/>
    </row>
    <row r="25" spans="1:19" x14ac:dyDescent="0.25">
      <c r="A25" s="120"/>
      <c r="B25" s="125"/>
      <c r="C25" s="65"/>
      <c r="D25" s="65"/>
      <c r="E25" s="65"/>
      <c r="F25" s="146" t="s">
        <v>783</v>
      </c>
      <c r="G25" s="53"/>
      <c r="H25" s="125"/>
      <c r="I25" s="65"/>
      <c r="J25" s="65"/>
      <c r="K25" s="65"/>
      <c r="L25" s="146" t="s">
        <v>783</v>
      </c>
      <c r="M25" s="53"/>
      <c r="N25" s="125"/>
      <c r="O25" s="65"/>
      <c r="P25" s="65"/>
      <c r="Q25" s="65"/>
      <c r="R25" s="146" t="s">
        <v>783</v>
      </c>
      <c r="S25" s="85"/>
    </row>
    <row r="26" spans="1:19" x14ac:dyDescent="0.25">
      <c r="A26" s="120"/>
      <c r="B26" s="125"/>
      <c r="C26" s="65"/>
      <c r="D26" s="65"/>
      <c r="E26" s="65"/>
      <c r="F26" s="146" t="s">
        <v>784</v>
      </c>
      <c r="G26" s="53"/>
      <c r="H26" s="125"/>
      <c r="I26" s="65"/>
      <c r="J26" s="65"/>
      <c r="K26" s="65"/>
      <c r="L26" s="146" t="s">
        <v>784</v>
      </c>
      <c r="M26" s="53"/>
      <c r="N26" s="125"/>
      <c r="O26" s="65"/>
      <c r="P26" s="65"/>
      <c r="Q26" s="65"/>
      <c r="R26" s="146" t="s">
        <v>784</v>
      </c>
      <c r="S26" s="85"/>
    </row>
    <row r="27" spans="1:19" x14ac:dyDescent="0.25">
      <c r="A27" s="120"/>
      <c r="B27" s="129" t="s">
        <v>805</v>
      </c>
      <c r="C27" s="65"/>
      <c r="D27" s="65"/>
      <c r="E27" s="65"/>
      <c r="F27" s="146" t="s">
        <v>785</v>
      </c>
      <c r="G27" s="53"/>
      <c r="H27" s="125"/>
      <c r="I27" s="65"/>
      <c r="J27" s="65"/>
      <c r="K27" s="65"/>
      <c r="L27" s="65"/>
      <c r="M27" s="53"/>
      <c r="N27" s="125"/>
      <c r="O27" s="65"/>
      <c r="P27" s="65"/>
      <c r="Q27" s="65"/>
      <c r="R27" s="65"/>
      <c r="S27" s="85"/>
    </row>
    <row r="28" spans="1:19" x14ac:dyDescent="0.25">
      <c r="A28" s="120"/>
      <c r="B28" s="125"/>
      <c r="C28" s="65"/>
      <c r="D28" s="65"/>
      <c r="E28" s="65"/>
      <c r="F28" s="146" t="s">
        <v>778</v>
      </c>
      <c r="G28" s="53"/>
      <c r="H28" s="125"/>
      <c r="I28" s="65"/>
      <c r="J28" s="65"/>
      <c r="K28" s="65"/>
      <c r="L28" s="65"/>
      <c r="M28" s="53"/>
      <c r="N28" s="125"/>
      <c r="O28" s="65"/>
      <c r="P28" s="65"/>
      <c r="Q28" s="65"/>
      <c r="R28" s="65"/>
      <c r="S28" s="85"/>
    </row>
    <row r="29" spans="1:19" x14ac:dyDescent="0.25">
      <c r="A29" s="120"/>
      <c r="B29" s="125"/>
      <c r="C29" s="65"/>
      <c r="D29" s="65"/>
      <c r="E29" s="65"/>
      <c r="F29" s="146" t="s">
        <v>779</v>
      </c>
      <c r="G29" s="53"/>
      <c r="H29" s="125"/>
      <c r="I29" s="65"/>
      <c r="J29" s="65"/>
      <c r="K29" s="65"/>
      <c r="L29" s="65"/>
      <c r="M29" s="53"/>
      <c r="N29" s="125"/>
      <c r="O29" s="65"/>
      <c r="P29" s="65"/>
      <c r="Q29" s="65"/>
      <c r="R29" s="65"/>
      <c r="S29" s="85"/>
    </row>
    <row r="30" spans="1:19" x14ac:dyDescent="0.25">
      <c r="A30" s="120"/>
      <c r="B30" s="125"/>
      <c r="C30" s="65"/>
      <c r="D30" s="65"/>
      <c r="E30" s="65"/>
      <c r="F30" s="146" t="s">
        <v>780</v>
      </c>
      <c r="G30" s="53"/>
      <c r="H30" s="125"/>
      <c r="I30" s="65"/>
      <c r="J30" s="65"/>
      <c r="K30" s="65"/>
      <c r="L30" s="65"/>
      <c r="M30" s="53"/>
      <c r="N30" s="125"/>
      <c r="O30" s="65"/>
      <c r="P30" s="65"/>
      <c r="Q30" s="65"/>
      <c r="R30" s="65"/>
      <c r="S30" s="85"/>
    </row>
    <row r="31" spans="1:19" x14ac:dyDescent="0.25">
      <c r="A31" s="120"/>
      <c r="B31" s="125"/>
      <c r="C31" s="65"/>
      <c r="D31" s="65"/>
      <c r="E31" s="65"/>
      <c r="F31" s="146" t="s">
        <v>781</v>
      </c>
      <c r="G31" s="53"/>
      <c r="H31" s="125"/>
      <c r="I31" s="65"/>
      <c r="J31" s="65"/>
      <c r="K31" s="65"/>
      <c r="L31" s="65"/>
      <c r="M31" s="53"/>
      <c r="N31" s="125"/>
      <c r="O31" s="65"/>
      <c r="P31" s="65"/>
      <c r="Q31" s="65"/>
      <c r="R31" s="65"/>
      <c r="S31" s="85"/>
    </row>
    <row r="32" spans="1:19" x14ac:dyDescent="0.25">
      <c r="A32" s="120"/>
      <c r="B32" s="125"/>
      <c r="C32" s="65"/>
      <c r="D32" s="65"/>
      <c r="E32" s="65"/>
      <c r="F32" s="146" t="s">
        <v>782</v>
      </c>
      <c r="G32" s="53"/>
      <c r="H32" s="125"/>
      <c r="I32" s="65"/>
      <c r="J32" s="65"/>
      <c r="K32" s="65"/>
      <c r="L32" s="65"/>
      <c r="M32" s="53"/>
      <c r="N32" s="125"/>
      <c r="O32" s="65"/>
      <c r="P32" s="65"/>
      <c r="Q32" s="65"/>
      <c r="R32" s="65"/>
      <c r="S32" s="85"/>
    </row>
    <row r="33" spans="1:19" x14ac:dyDescent="0.25">
      <c r="A33" s="120"/>
      <c r="B33" s="125"/>
      <c r="C33" s="65"/>
      <c r="D33" s="65"/>
      <c r="E33" s="65"/>
      <c r="F33" s="146" t="s">
        <v>783</v>
      </c>
      <c r="G33" s="53"/>
      <c r="H33" s="125"/>
      <c r="I33" s="65"/>
      <c r="J33" s="65"/>
      <c r="K33" s="65"/>
      <c r="L33" s="65"/>
      <c r="M33" s="53"/>
      <c r="N33" s="125"/>
      <c r="O33" s="65"/>
      <c r="P33" s="65"/>
      <c r="Q33" s="65"/>
      <c r="R33" s="65"/>
      <c r="S33" s="85"/>
    </row>
    <row r="34" spans="1:19" x14ac:dyDescent="0.25">
      <c r="A34" s="120"/>
      <c r="B34" s="125"/>
      <c r="C34" s="65"/>
      <c r="D34" s="65"/>
      <c r="E34" s="65"/>
      <c r="F34" s="146" t="s">
        <v>784</v>
      </c>
      <c r="G34" s="53"/>
      <c r="H34" s="125"/>
      <c r="I34" s="65"/>
      <c r="J34" s="65"/>
      <c r="K34" s="65"/>
      <c r="L34" s="65"/>
      <c r="M34" s="53"/>
      <c r="N34" s="125"/>
      <c r="O34" s="65"/>
      <c r="P34" s="65"/>
      <c r="Q34" s="65"/>
      <c r="R34" s="65"/>
      <c r="S34" s="85"/>
    </row>
    <row r="35" spans="1:19" x14ac:dyDescent="0.25">
      <c r="A35" s="120"/>
      <c r="B35" s="125"/>
      <c r="C35" s="65"/>
      <c r="D35" s="65"/>
      <c r="E35" s="65"/>
      <c r="F35" s="65"/>
      <c r="G35" s="53"/>
      <c r="H35" s="125"/>
      <c r="I35" s="65"/>
      <c r="J35" s="65"/>
      <c r="K35" s="65"/>
      <c r="L35" s="65"/>
      <c r="M35" s="53"/>
      <c r="N35" s="125"/>
      <c r="O35" s="65"/>
      <c r="P35" s="65"/>
      <c r="Q35" s="65"/>
      <c r="R35" s="65"/>
      <c r="S35" s="85"/>
    </row>
    <row r="36" spans="1:19" x14ac:dyDescent="0.25">
      <c r="A36" s="120"/>
      <c r="B36" s="125"/>
      <c r="C36" s="65"/>
      <c r="D36" s="65"/>
      <c r="E36" s="65"/>
      <c r="F36" s="65"/>
      <c r="G36" s="53"/>
      <c r="H36" s="125"/>
      <c r="I36" s="65"/>
      <c r="J36" s="65"/>
      <c r="K36" s="65"/>
      <c r="L36" s="65"/>
      <c r="M36" s="53"/>
      <c r="N36" s="125"/>
      <c r="O36" s="65"/>
      <c r="P36" s="65"/>
      <c r="Q36" s="65"/>
      <c r="R36" s="65"/>
      <c r="S36" s="85"/>
    </row>
    <row r="37" spans="1:19" x14ac:dyDescent="0.25">
      <c r="A37" s="120"/>
      <c r="B37" s="125"/>
      <c r="C37" s="65"/>
      <c r="D37" s="65"/>
      <c r="E37" s="65"/>
      <c r="F37" s="65"/>
      <c r="G37" s="53"/>
      <c r="H37" s="125"/>
      <c r="I37" s="65"/>
      <c r="J37" s="65"/>
      <c r="K37" s="65"/>
      <c r="L37" s="65"/>
      <c r="M37" s="53"/>
      <c r="N37" s="125"/>
      <c r="O37" s="65"/>
      <c r="P37" s="65"/>
      <c r="Q37" s="65"/>
      <c r="R37" s="65"/>
      <c r="S37" s="85"/>
    </row>
    <row r="38" spans="1:19" x14ac:dyDescent="0.25">
      <c r="A38" s="120"/>
      <c r="B38" s="64"/>
      <c r="C38" s="65"/>
      <c r="D38" s="65"/>
      <c r="E38" s="65"/>
      <c r="F38" s="65"/>
      <c r="G38" s="53"/>
      <c r="H38" s="64"/>
      <c r="I38" s="65"/>
      <c r="J38" s="65"/>
      <c r="K38" s="65"/>
      <c r="L38" s="65"/>
      <c r="M38" s="53"/>
      <c r="N38" s="64"/>
      <c r="O38" s="65"/>
      <c r="P38" s="65"/>
      <c r="Q38" s="65"/>
      <c r="R38" s="65"/>
      <c r="S38" s="85"/>
    </row>
    <row r="39" spans="1:19" ht="15.75" thickBot="1" x14ac:dyDescent="0.3">
      <c r="A39" s="120"/>
      <c r="B39" s="127"/>
      <c r="C39" s="89"/>
      <c r="D39" s="89"/>
      <c r="E39" s="89"/>
      <c r="F39" s="89"/>
      <c r="G39" s="53"/>
      <c r="H39" s="127"/>
      <c r="I39" s="89"/>
      <c r="J39" s="89"/>
      <c r="K39" s="89"/>
      <c r="L39" s="89"/>
      <c r="M39" s="53"/>
      <c r="N39" s="127"/>
      <c r="O39" s="89"/>
      <c r="P39" s="89"/>
      <c r="Q39" s="89"/>
      <c r="R39" s="89"/>
      <c r="S39" s="85"/>
    </row>
    <row r="42" spans="1:19" x14ac:dyDescent="0.25">
      <c r="B42" s="140" t="s">
        <v>836</v>
      </c>
    </row>
  </sheetData>
  <sheetProtection password="D656" sheet="1" objects="1" scenarios="1" insertRows="0" selectLockedCells="1"/>
  <mergeCells count="6">
    <mergeCell ref="B1:G1"/>
    <mergeCell ref="H1:M1"/>
    <mergeCell ref="N1:S1"/>
    <mergeCell ref="F2:G2"/>
    <mergeCell ref="L2:M2"/>
    <mergeCell ref="R2:S2"/>
  </mergeCells>
  <hyperlinks>
    <hyperlink ref="B42" location="'EJEMPLO INF  CENTROS DE TRABAJO'!A1" display="VER PESTAÑA EJEMPLO"/>
  </hyperlinks>
  <pageMargins left="0.70866141732283472" right="0.70866141732283472" top="0.74803149606299213" bottom="0.74803149606299213" header="0.31496062992125984" footer="0.31496062992125984"/>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732"/>
  <sheetViews>
    <sheetView workbookViewId="0">
      <selection activeCell="B2" sqref="B2"/>
    </sheetView>
  </sheetViews>
  <sheetFormatPr baseColWidth="10" defaultRowHeight="15" x14ac:dyDescent="0.25"/>
  <cols>
    <col min="1" max="16384" width="11.42578125" style="12"/>
  </cols>
  <sheetData>
    <row r="1" spans="1:2" ht="22.5" x14ac:dyDescent="0.25">
      <c r="A1" s="10" t="s">
        <v>43</v>
      </c>
      <c r="B1" s="11">
        <v>2019</v>
      </c>
    </row>
    <row r="2" spans="1:2" x14ac:dyDescent="0.25">
      <c r="A2" s="13" t="s">
        <v>44</v>
      </c>
      <c r="B2" s="14">
        <v>248</v>
      </c>
    </row>
    <row r="3" spans="1:2" x14ac:dyDescent="0.25">
      <c r="A3" s="13" t="s">
        <v>45</v>
      </c>
      <c r="B3" s="14">
        <v>150</v>
      </c>
    </row>
    <row r="4" spans="1:2" x14ac:dyDescent="0.25">
      <c r="A4" s="13" t="s">
        <v>46</v>
      </c>
      <c r="B4" s="14">
        <v>177</v>
      </c>
    </row>
    <row r="5" spans="1:2" x14ac:dyDescent="0.25">
      <c r="A5" s="13" t="s">
        <v>47</v>
      </c>
      <c r="B5" s="14">
        <v>129</v>
      </c>
    </row>
    <row r="6" spans="1:2" x14ac:dyDescent="0.25">
      <c r="A6" s="13" t="s">
        <v>48</v>
      </c>
      <c r="B6" s="14">
        <v>320</v>
      </c>
    </row>
    <row r="7" spans="1:2" ht="22.5" x14ac:dyDescent="0.25">
      <c r="A7" s="13" t="s">
        <v>49</v>
      </c>
      <c r="B7" s="14">
        <v>1103</v>
      </c>
    </row>
    <row r="8" spans="1:2" x14ac:dyDescent="0.25">
      <c r="A8" s="13" t="s">
        <v>50</v>
      </c>
      <c r="B8" s="14">
        <v>176</v>
      </c>
    </row>
    <row r="9" spans="1:2" x14ac:dyDescent="0.25">
      <c r="A9" s="13" t="s">
        <v>51</v>
      </c>
      <c r="B9" s="14">
        <v>698</v>
      </c>
    </row>
    <row r="10" spans="1:2" x14ac:dyDescent="0.25">
      <c r="A10" s="13" t="s">
        <v>52</v>
      </c>
      <c r="B10" s="14">
        <v>117</v>
      </c>
    </row>
    <row r="11" spans="1:2" x14ac:dyDescent="0.25">
      <c r="A11" s="13" t="s">
        <v>53</v>
      </c>
      <c r="B11" s="14">
        <v>135</v>
      </c>
    </row>
    <row r="12" spans="1:2" ht="22.5" x14ac:dyDescent="0.25">
      <c r="A12" s="13" t="s">
        <v>54</v>
      </c>
      <c r="B12" s="14">
        <v>301</v>
      </c>
    </row>
    <row r="13" spans="1:2" ht="22.5" x14ac:dyDescent="0.25">
      <c r="A13" s="13" t="s">
        <v>55</v>
      </c>
      <c r="B13" s="14">
        <v>248</v>
      </c>
    </row>
    <row r="14" spans="1:2" ht="22.5" x14ac:dyDescent="0.25">
      <c r="A14" s="13" t="s">
        <v>56</v>
      </c>
      <c r="B14" s="14">
        <v>318</v>
      </c>
    </row>
    <row r="15" spans="1:2" x14ac:dyDescent="0.25">
      <c r="A15" s="13" t="s">
        <v>57</v>
      </c>
      <c r="B15" s="14">
        <v>631</v>
      </c>
    </row>
    <row r="16" spans="1:2" ht="22.5" x14ac:dyDescent="0.25">
      <c r="A16" s="13" t="s">
        <v>58</v>
      </c>
      <c r="B16" s="14">
        <v>1155</v>
      </c>
    </row>
    <row r="17" spans="1:2" x14ac:dyDescent="0.25">
      <c r="A17" s="13" t="s">
        <v>59</v>
      </c>
      <c r="B17" s="14">
        <v>360</v>
      </c>
    </row>
    <row r="18" spans="1:2" x14ac:dyDescent="0.25">
      <c r="A18" s="13" t="s">
        <v>60</v>
      </c>
      <c r="B18" s="14">
        <v>199</v>
      </c>
    </row>
    <row r="19" spans="1:2" x14ac:dyDescent="0.25">
      <c r="A19" s="13" t="s">
        <v>61</v>
      </c>
      <c r="B19" s="14">
        <v>130</v>
      </c>
    </row>
    <row r="20" spans="1:2" x14ac:dyDescent="0.25">
      <c r="A20" s="13" t="s">
        <v>62</v>
      </c>
      <c r="B20" s="14">
        <v>2379</v>
      </c>
    </row>
    <row r="21" spans="1:2" ht="22.5" x14ac:dyDescent="0.25">
      <c r="A21" s="13" t="s">
        <v>63</v>
      </c>
      <c r="B21" s="14">
        <v>658</v>
      </c>
    </row>
    <row r="22" spans="1:2" x14ac:dyDescent="0.25">
      <c r="A22" s="13" t="s">
        <v>64</v>
      </c>
      <c r="B22" s="14">
        <v>460</v>
      </c>
    </row>
    <row r="23" spans="1:2" x14ac:dyDescent="0.25">
      <c r="A23" s="13" t="s">
        <v>65</v>
      </c>
      <c r="B23" s="14">
        <v>303</v>
      </c>
    </row>
    <row r="24" spans="1:2" x14ac:dyDescent="0.25">
      <c r="A24" s="13" t="s">
        <v>66</v>
      </c>
      <c r="B24" s="14">
        <v>1417</v>
      </c>
    </row>
    <row r="25" spans="1:2" x14ac:dyDescent="0.25">
      <c r="A25" s="13" t="s">
        <v>67</v>
      </c>
      <c r="B25" s="14">
        <v>354</v>
      </c>
    </row>
    <row r="26" spans="1:2" x14ac:dyDescent="0.25">
      <c r="A26" s="13" t="s">
        <v>68</v>
      </c>
      <c r="B26" s="14">
        <v>405</v>
      </c>
    </row>
    <row r="27" spans="1:2" x14ac:dyDescent="0.25">
      <c r="A27" s="13" t="s">
        <v>69</v>
      </c>
      <c r="B27" s="14">
        <v>140</v>
      </c>
    </row>
    <row r="28" spans="1:2" ht="22.5" x14ac:dyDescent="0.25">
      <c r="A28" s="13" t="s">
        <v>70</v>
      </c>
      <c r="B28" s="14">
        <v>115</v>
      </c>
    </row>
    <row r="29" spans="1:2" x14ac:dyDescent="0.25">
      <c r="A29" s="13" t="s">
        <v>71</v>
      </c>
      <c r="B29" s="14">
        <v>313</v>
      </c>
    </row>
    <row r="30" spans="1:2" x14ac:dyDescent="0.25">
      <c r="A30" s="13" t="s">
        <v>72</v>
      </c>
      <c r="B30" s="14">
        <v>95</v>
      </c>
    </row>
    <row r="31" spans="1:2" x14ac:dyDescent="0.25">
      <c r="A31" s="13" t="s">
        <v>73</v>
      </c>
      <c r="B31" s="14">
        <v>127</v>
      </c>
    </row>
    <row r="32" spans="1:2" x14ac:dyDescent="0.25">
      <c r="A32" s="13" t="s">
        <v>74</v>
      </c>
      <c r="B32" s="14">
        <v>1009</v>
      </c>
    </row>
    <row r="33" spans="1:2" x14ac:dyDescent="0.25">
      <c r="A33" s="13" t="s">
        <v>75</v>
      </c>
      <c r="B33" s="14">
        <v>168</v>
      </c>
    </row>
    <row r="34" spans="1:2" x14ac:dyDescent="0.25">
      <c r="A34" s="13" t="s">
        <v>76</v>
      </c>
      <c r="B34" s="14">
        <v>171</v>
      </c>
    </row>
    <row r="35" spans="1:2" x14ac:dyDescent="0.25">
      <c r="A35" s="13" t="s">
        <v>77</v>
      </c>
      <c r="B35" s="14">
        <v>143</v>
      </c>
    </row>
    <row r="36" spans="1:2" x14ac:dyDescent="0.25">
      <c r="A36" s="13" t="s">
        <v>78</v>
      </c>
      <c r="B36" s="14">
        <v>104</v>
      </c>
    </row>
    <row r="37" spans="1:2" x14ac:dyDescent="0.25">
      <c r="A37" s="13" t="s">
        <v>79</v>
      </c>
      <c r="B37" s="14">
        <v>267</v>
      </c>
    </row>
    <row r="38" spans="1:2" x14ac:dyDescent="0.25">
      <c r="A38" s="13" t="s">
        <v>80</v>
      </c>
      <c r="B38" s="14">
        <v>76</v>
      </c>
    </row>
    <row r="39" spans="1:2" x14ac:dyDescent="0.25">
      <c r="A39" s="13" t="s">
        <v>81</v>
      </c>
      <c r="B39" s="14">
        <v>812</v>
      </c>
    </row>
    <row r="40" spans="1:2" x14ac:dyDescent="0.25">
      <c r="A40" s="13" t="s">
        <v>82</v>
      </c>
      <c r="B40" s="14">
        <v>295</v>
      </c>
    </row>
    <row r="41" spans="1:2" x14ac:dyDescent="0.25">
      <c r="A41" s="13" t="s">
        <v>83</v>
      </c>
      <c r="B41" s="14">
        <v>16979</v>
      </c>
    </row>
    <row r="42" spans="1:2" x14ac:dyDescent="0.25">
      <c r="A42" s="13" t="s">
        <v>84</v>
      </c>
      <c r="B42" s="14">
        <v>78</v>
      </c>
    </row>
    <row r="43" spans="1:2" x14ac:dyDescent="0.25">
      <c r="A43" s="13" t="s">
        <v>85</v>
      </c>
      <c r="B43" s="14">
        <v>96</v>
      </c>
    </row>
    <row r="44" spans="1:2" x14ac:dyDescent="0.25">
      <c r="A44" s="13" t="s">
        <v>86</v>
      </c>
      <c r="B44" s="14">
        <v>103</v>
      </c>
    </row>
    <row r="45" spans="1:2" x14ac:dyDescent="0.25">
      <c r="A45" s="13" t="s">
        <v>87</v>
      </c>
      <c r="B45" s="14">
        <v>1275</v>
      </c>
    </row>
    <row r="46" spans="1:2" x14ac:dyDescent="0.25">
      <c r="A46" s="13" t="s">
        <v>88</v>
      </c>
      <c r="B46" s="14">
        <v>1124</v>
      </c>
    </row>
    <row r="47" spans="1:2" x14ac:dyDescent="0.25">
      <c r="A47" s="13" t="s">
        <v>89</v>
      </c>
      <c r="B47" s="14">
        <v>2155</v>
      </c>
    </row>
    <row r="48" spans="1:2" x14ac:dyDescent="0.25">
      <c r="A48" s="13" t="s">
        <v>90</v>
      </c>
      <c r="B48" s="14">
        <v>347</v>
      </c>
    </row>
    <row r="49" spans="1:2" x14ac:dyDescent="0.25">
      <c r="A49" s="13" t="s">
        <v>91</v>
      </c>
      <c r="B49" s="14">
        <v>457</v>
      </c>
    </row>
    <row r="50" spans="1:2" x14ac:dyDescent="0.25">
      <c r="A50" s="13" t="s">
        <v>92</v>
      </c>
      <c r="B50" s="14">
        <v>239</v>
      </c>
    </row>
    <row r="51" spans="1:2" x14ac:dyDescent="0.25">
      <c r="A51" s="13" t="s">
        <v>93</v>
      </c>
      <c r="B51" s="14">
        <v>1463</v>
      </c>
    </row>
    <row r="52" spans="1:2" x14ac:dyDescent="0.25">
      <c r="A52" s="13" t="s">
        <v>94</v>
      </c>
      <c r="B52" s="14">
        <v>1575</v>
      </c>
    </row>
    <row r="53" spans="1:2" x14ac:dyDescent="0.25">
      <c r="A53" s="13" t="s">
        <v>95</v>
      </c>
      <c r="B53" s="14">
        <v>9561</v>
      </c>
    </row>
    <row r="54" spans="1:2" x14ac:dyDescent="0.25">
      <c r="A54" s="13" t="s">
        <v>96</v>
      </c>
      <c r="B54" s="14">
        <v>167</v>
      </c>
    </row>
    <row r="55" spans="1:2" x14ac:dyDescent="0.25">
      <c r="A55" s="13" t="s">
        <v>97</v>
      </c>
      <c r="B55" s="14">
        <v>182</v>
      </c>
    </row>
    <row r="56" spans="1:2" x14ac:dyDescent="0.25">
      <c r="A56" s="13" t="s">
        <v>98</v>
      </c>
      <c r="B56" s="14">
        <v>182</v>
      </c>
    </row>
    <row r="57" spans="1:2" x14ac:dyDescent="0.25">
      <c r="A57" s="13" t="s">
        <v>99</v>
      </c>
      <c r="B57" s="14">
        <v>1016</v>
      </c>
    </row>
    <row r="58" spans="1:2" x14ac:dyDescent="0.25">
      <c r="A58" s="13" t="s">
        <v>100</v>
      </c>
      <c r="B58" s="14">
        <v>88</v>
      </c>
    </row>
    <row r="59" spans="1:2" x14ac:dyDescent="0.25">
      <c r="A59" s="13" t="s">
        <v>101</v>
      </c>
      <c r="B59" s="14">
        <v>74</v>
      </c>
    </row>
    <row r="60" spans="1:2" x14ac:dyDescent="0.25">
      <c r="A60" s="13" t="s">
        <v>102</v>
      </c>
      <c r="B60" s="14">
        <v>522</v>
      </c>
    </row>
    <row r="61" spans="1:2" x14ac:dyDescent="0.25">
      <c r="A61" s="13" t="s">
        <v>103</v>
      </c>
      <c r="B61" s="14">
        <v>229</v>
      </c>
    </row>
    <row r="62" spans="1:2" x14ac:dyDescent="0.25">
      <c r="A62" s="13" t="s">
        <v>104</v>
      </c>
      <c r="B62" s="14">
        <v>278</v>
      </c>
    </row>
    <row r="63" spans="1:2" x14ac:dyDescent="0.25">
      <c r="A63" s="13" t="s">
        <v>105</v>
      </c>
      <c r="B63" s="14">
        <v>134</v>
      </c>
    </row>
    <row r="64" spans="1:2" ht="22.5" x14ac:dyDescent="0.25">
      <c r="A64" s="13" t="s">
        <v>106</v>
      </c>
      <c r="B64" s="14">
        <v>314</v>
      </c>
    </row>
    <row r="65" spans="1:2" x14ac:dyDescent="0.25">
      <c r="A65" s="13" t="s">
        <v>107</v>
      </c>
      <c r="B65" s="14">
        <v>462</v>
      </c>
    </row>
    <row r="66" spans="1:2" x14ac:dyDescent="0.25">
      <c r="A66" s="13" t="s">
        <v>108</v>
      </c>
      <c r="B66" s="14">
        <v>540</v>
      </c>
    </row>
    <row r="67" spans="1:2" x14ac:dyDescent="0.25">
      <c r="A67" s="13" t="s">
        <v>109</v>
      </c>
      <c r="B67" s="14">
        <v>198</v>
      </c>
    </row>
    <row r="68" spans="1:2" x14ac:dyDescent="0.25">
      <c r="A68" s="13" t="s">
        <v>110</v>
      </c>
      <c r="B68" s="14">
        <v>349</v>
      </c>
    </row>
    <row r="69" spans="1:2" ht="22.5" x14ac:dyDescent="0.25">
      <c r="A69" s="13" t="s">
        <v>111</v>
      </c>
      <c r="B69" s="14">
        <v>270</v>
      </c>
    </row>
    <row r="70" spans="1:2" ht="22.5" x14ac:dyDescent="0.25">
      <c r="A70" s="13" t="s">
        <v>112</v>
      </c>
      <c r="B70" s="14">
        <v>318</v>
      </c>
    </row>
    <row r="71" spans="1:2" ht="22.5" x14ac:dyDescent="0.25">
      <c r="A71" s="13" t="s">
        <v>113</v>
      </c>
      <c r="B71" s="14">
        <v>522</v>
      </c>
    </row>
    <row r="72" spans="1:2" ht="22.5" x14ac:dyDescent="0.25">
      <c r="A72" s="13" t="s">
        <v>114</v>
      </c>
      <c r="B72" s="14">
        <v>747</v>
      </c>
    </row>
    <row r="73" spans="1:2" x14ac:dyDescent="0.25">
      <c r="A73" s="13" t="s">
        <v>115</v>
      </c>
      <c r="B73" s="14">
        <v>106</v>
      </c>
    </row>
    <row r="74" spans="1:2" ht="22.5" x14ac:dyDescent="0.25">
      <c r="A74" s="13" t="s">
        <v>116</v>
      </c>
      <c r="B74" s="14">
        <v>243</v>
      </c>
    </row>
    <row r="75" spans="1:2" x14ac:dyDescent="0.25">
      <c r="A75" s="13" t="s">
        <v>117</v>
      </c>
      <c r="B75" s="14">
        <v>84</v>
      </c>
    </row>
    <row r="76" spans="1:2" x14ac:dyDescent="0.25">
      <c r="A76" s="13" t="s">
        <v>118</v>
      </c>
      <c r="B76" s="14">
        <v>162</v>
      </c>
    </row>
    <row r="77" spans="1:2" x14ac:dyDescent="0.25">
      <c r="A77" s="13" t="s">
        <v>119</v>
      </c>
      <c r="B77" s="14">
        <v>313</v>
      </c>
    </row>
    <row r="78" spans="1:2" x14ac:dyDescent="0.25">
      <c r="A78" s="13" t="s">
        <v>120</v>
      </c>
      <c r="B78" s="14">
        <v>110</v>
      </c>
    </row>
    <row r="79" spans="1:2" x14ac:dyDescent="0.25">
      <c r="A79" s="13" t="s">
        <v>121</v>
      </c>
      <c r="B79" s="14">
        <v>106</v>
      </c>
    </row>
    <row r="80" spans="1:2" x14ac:dyDescent="0.25">
      <c r="A80" s="13" t="s">
        <v>122</v>
      </c>
      <c r="B80" s="14">
        <v>83</v>
      </c>
    </row>
    <row r="81" spans="1:2" x14ac:dyDescent="0.25">
      <c r="A81" s="13" t="s">
        <v>123</v>
      </c>
      <c r="B81" s="14">
        <v>393</v>
      </c>
    </row>
    <row r="82" spans="1:2" x14ac:dyDescent="0.25">
      <c r="A82" s="13" t="s">
        <v>124</v>
      </c>
      <c r="B82" s="14">
        <v>581</v>
      </c>
    </row>
    <row r="83" spans="1:2" x14ac:dyDescent="0.25">
      <c r="A83" s="13" t="s">
        <v>125</v>
      </c>
      <c r="B83" s="14">
        <v>208</v>
      </c>
    </row>
    <row r="84" spans="1:2" x14ac:dyDescent="0.25">
      <c r="A84" s="13" t="s">
        <v>126</v>
      </c>
      <c r="B84" s="14">
        <v>800</v>
      </c>
    </row>
    <row r="85" spans="1:2" ht="22.5" x14ac:dyDescent="0.25">
      <c r="A85" s="13" t="s">
        <v>127</v>
      </c>
      <c r="B85" s="14">
        <v>120</v>
      </c>
    </row>
    <row r="86" spans="1:2" x14ac:dyDescent="0.25">
      <c r="A86" s="13" t="s">
        <v>128</v>
      </c>
      <c r="B86" s="14">
        <v>22</v>
      </c>
    </row>
    <row r="87" spans="1:2" x14ac:dyDescent="0.25">
      <c r="A87" s="13" t="s">
        <v>129</v>
      </c>
      <c r="B87" s="14">
        <v>101</v>
      </c>
    </row>
    <row r="88" spans="1:2" x14ac:dyDescent="0.25">
      <c r="A88" s="13" t="s">
        <v>130</v>
      </c>
      <c r="B88" s="14">
        <v>330</v>
      </c>
    </row>
    <row r="89" spans="1:2" x14ac:dyDescent="0.25">
      <c r="A89" s="13" t="s">
        <v>131</v>
      </c>
      <c r="B89" s="14">
        <v>859</v>
      </c>
    </row>
    <row r="90" spans="1:2" ht="22.5" x14ac:dyDescent="0.25">
      <c r="A90" s="13" t="s">
        <v>132</v>
      </c>
      <c r="B90" s="14">
        <v>172</v>
      </c>
    </row>
    <row r="91" spans="1:2" x14ac:dyDescent="0.25">
      <c r="A91" s="13" t="s">
        <v>133</v>
      </c>
      <c r="B91" s="14">
        <v>15033</v>
      </c>
    </row>
    <row r="92" spans="1:2" x14ac:dyDescent="0.25">
      <c r="A92" s="13" t="s">
        <v>134</v>
      </c>
      <c r="B92" s="14">
        <v>587</v>
      </c>
    </row>
    <row r="93" spans="1:2" x14ac:dyDescent="0.25">
      <c r="A93" s="13" t="s">
        <v>135</v>
      </c>
      <c r="B93" s="14">
        <v>142</v>
      </c>
    </row>
    <row r="94" spans="1:2" x14ac:dyDescent="0.25">
      <c r="A94" s="13" t="s">
        <v>136</v>
      </c>
      <c r="B94" s="14">
        <v>400</v>
      </c>
    </row>
    <row r="95" spans="1:2" x14ac:dyDescent="0.25">
      <c r="A95" s="13" t="s">
        <v>137</v>
      </c>
      <c r="B95" s="14">
        <v>1762</v>
      </c>
    </row>
    <row r="96" spans="1:2" x14ac:dyDescent="0.25">
      <c r="A96" s="13" t="s">
        <v>138</v>
      </c>
      <c r="B96" s="14">
        <v>3395</v>
      </c>
    </row>
    <row r="97" spans="1:2" ht="22.5" x14ac:dyDescent="0.25">
      <c r="A97" s="13" t="s">
        <v>139</v>
      </c>
      <c r="B97" s="14">
        <v>1467</v>
      </c>
    </row>
    <row r="98" spans="1:2" x14ac:dyDescent="0.25">
      <c r="A98" s="13" t="s">
        <v>140</v>
      </c>
      <c r="B98" s="14">
        <v>70</v>
      </c>
    </row>
    <row r="99" spans="1:2" x14ac:dyDescent="0.25">
      <c r="A99" s="13" t="s">
        <v>141</v>
      </c>
      <c r="B99" s="14">
        <v>206</v>
      </c>
    </row>
    <row r="100" spans="1:2" x14ac:dyDescent="0.25">
      <c r="A100" s="13" t="s">
        <v>142</v>
      </c>
      <c r="B100" s="14">
        <v>53132</v>
      </c>
    </row>
    <row r="101" spans="1:2" x14ac:dyDescent="0.25">
      <c r="A101" s="13" t="s">
        <v>143</v>
      </c>
      <c r="B101" s="14">
        <v>96</v>
      </c>
    </row>
    <row r="102" spans="1:2" x14ac:dyDescent="0.25">
      <c r="A102" s="13" t="s">
        <v>144</v>
      </c>
      <c r="B102" s="14">
        <v>723</v>
      </c>
    </row>
    <row r="103" spans="1:2" x14ac:dyDescent="0.25">
      <c r="A103" s="13" t="s">
        <v>145</v>
      </c>
      <c r="B103" s="14">
        <v>211</v>
      </c>
    </row>
    <row r="104" spans="1:2" x14ac:dyDescent="0.25">
      <c r="A104" s="13" t="s">
        <v>146</v>
      </c>
      <c r="B104" s="14">
        <v>235</v>
      </c>
    </row>
    <row r="105" spans="1:2" x14ac:dyDescent="0.25">
      <c r="A105" s="13" t="s">
        <v>147</v>
      </c>
      <c r="B105" s="14">
        <v>12988</v>
      </c>
    </row>
    <row r="106" spans="1:2" x14ac:dyDescent="0.25">
      <c r="A106" s="13" t="s">
        <v>148</v>
      </c>
      <c r="B106" s="14">
        <v>92</v>
      </c>
    </row>
    <row r="107" spans="1:2" x14ac:dyDescent="0.25">
      <c r="A107" s="13" t="s">
        <v>149</v>
      </c>
      <c r="B107" s="14">
        <v>162</v>
      </c>
    </row>
    <row r="108" spans="1:2" x14ac:dyDescent="0.25">
      <c r="A108" s="13" t="s">
        <v>150</v>
      </c>
      <c r="B108" s="14">
        <v>197</v>
      </c>
    </row>
    <row r="109" spans="1:2" x14ac:dyDescent="0.25">
      <c r="A109" s="13" t="s">
        <v>151</v>
      </c>
      <c r="B109" s="14">
        <v>892</v>
      </c>
    </row>
    <row r="110" spans="1:2" x14ac:dyDescent="0.25">
      <c r="A110" s="13" t="s">
        <v>152</v>
      </c>
      <c r="B110" s="14">
        <v>1174</v>
      </c>
    </row>
    <row r="111" spans="1:2" x14ac:dyDescent="0.25">
      <c r="A111" s="13" t="s">
        <v>153</v>
      </c>
      <c r="B111" s="14">
        <v>91</v>
      </c>
    </row>
    <row r="112" spans="1:2" ht="22.5" x14ac:dyDescent="0.25">
      <c r="A112" s="13" t="s">
        <v>154</v>
      </c>
      <c r="B112" s="14">
        <v>129</v>
      </c>
    </row>
    <row r="113" spans="1:2" x14ac:dyDescent="0.25">
      <c r="A113" s="13" t="s">
        <v>155</v>
      </c>
      <c r="B113" s="14">
        <v>132</v>
      </c>
    </row>
    <row r="114" spans="1:2" x14ac:dyDescent="0.25">
      <c r="A114" s="13" t="s">
        <v>156</v>
      </c>
      <c r="B114" s="14">
        <v>230</v>
      </c>
    </row>
    <row r="115" spans="1:2" x14ac:dyDescent="0.25">
      <c r="A115" s="13" t="s">
        <v>157</v>
      </c>
      <c r="B115" s="14">
        <v>298</v>
      </c>
    </row>
    <row r="116" spans="1:2" x14ac:dyDescent="0.25">
      <c r="A116" s="13" t="s">
        <v>158</v>
      </c>
      <c r="B116" s="14">
        <v>338</v>
      </c>
    </row>
    <row r="117" spans="1:2" x14ac:dyDescent="0.25">
      <c r="A117" s="13" t="s">
        <v>159</v>
      </c>
      <c r="B117" s="14">
        <v>530</v>
      </c>
    </row>
    <row r="118" spans="1:2" x14ac:dyDescent="0.25">
      <c r="A118" s="13" t="s">
        <v>160</v>
      </c>
      <c r="B118" s="14">
        <v>99</v>
      </c>
    </row>
    <row r="119" spans="1:2" ht="22.5" x14ac:dyDescent="0.25">
      <c r="A119" s="13" t="s">
        <v>161</v>
      </c>
      <c r="B119" s="14">
        <v>76</v>
      </c>
    </row>
    <row r="120" spans="1:2" ht="22.5" x14ac:dyDescent="0.25">
      <c r="A120" s="13" t="s">
        <v>162</v>
      </c>
      <c r="B120" s="14">
        <v>404</v>
      </c>
    </row>
    <row r="121" spans="1:2" x14ac:dyDescent="0.25">
      <c r="A121" s="13" t="s">
        <v>163</v>
      </c>
      <c r="B121" s="14">
        <v>212</v>
      </c>
    </row>
    <row r="122" spans="1:2" x14ac:dyDescent="0.25">
      <c r="A122" s="13" t="s">
        <v>164</v>
      </c>
      <c r="B122" s="14">
        <v>17236</v>
      </c>
    </row>
    <row r="123" spans="1:2" x14ac:dyDescent="0.25">
      <c r="A123" s="13" t="s">
        <v>165</v>
      </c>
      <c r="B123" s="14">
        <v>275</v>
      </c>
    </row>
    <row r="124" spans="1:2" x14ac:dyDescent="0.25">
      <c r="A124" s="13" t="s">
        <v>166</v>
      </c>
      <c r="B124" s="14">
        <v>156</v>
      </c>
    </row>
    <row r="125" spans="1:2" x14ac:dyDescent="0.25">
      <c r="A125" s="13" t="s">
        <v>167</v>
      </c>
      <c r="B125" s="14">
        <v>537</v>
      </c>
    </row>
    <row r="126" spans="1:2" x14ac:dyDescent="0.25">
      <c r="A126" s="13" t="s">
        <v>168</v>
      </c>
      <c r="B126" s="14">
        <v>55</v>
      </c>
    </row>
    <row r="127" spans="1:2" x14ac:dyDescent="0.25">
      <c r="A127" s="13" t="s">
        <v>169</v>
      </c>
      <c r="B127" s="14">
        <v>518</v>
      </c>
    </row>
    <row r="128" spans="1:2" x14ac:dyDescent="0.25">
      <c r="A128" s="13" t="s">
        <v>170</v>
      </c>
      <c r="B128" s="14">
        <v>681</v>
      </c>
    </row>
    <row r="129" spans="1:2" x14ac:dyDescent="0.25">
      <c r="A129" s="13" t="s">
        <v>171</v>
      </c>
      <c r="B129" s="14">
        <v>27</v>
      </c>
    </row>
    <row r="130" spans="1:2" x14ac:dyDescent="0.25">
      <c r="A130" s="13" t="s">
        <v>172</v>
      </c>
      <c r="B130" s="14">
        <v>784</v>
      </c>
    </row>
    <row r="131" spans="1:2" x14ac:dyDescent="0.25">
      <c r="A131" s="13" t="s">
        <v>173</v>
      </c>
      <c r="B131" s="14">
        <v>611</v>
      </c>
    </row>
    <row r="132" spans="1:2" ht="22.5" x14ac:dyDescent="0.25">
      <c r="A132" s="13" t="s">
        <v>174</v>
      </c>
      <c r="B132" s="14">
        <v>248</v>
      </c>
    </row>
    <row r="133" spans="1:2" ht="22.5" x14ac:dyDescent="0.25">
      <c r="A133" s="13" t="s">
        <v>175</v>
      </c>
      <c r="B133" s="14">
        <v>556</v>
      </c>
    </row>
    <row r="134" spans="1:2" ht="22.5" x14ac:dyDescent="0.25">
      <c r="A134" s="13" t="s">
        <v>176</v>
      </c>
      <c r="B134" s="14">
        <v>210</v>
      </c>
    </row>
    <row r="135" spans="1:2" x14ac:dyDescent="0.25">
      <c r="A135" s="13" t="s">
        <v>177</v>
      </c>
      <c r="B135" s="14">
        <v>196</v>
      </c>
    </row>
    <row r="136" spans="1:2" x14ac:dyDescent="0.25">
      <c r="A136" s="13" t="s">
        <v>178</v>
      </c>
      <c r="B136" s="14">
        <v>111</v>
      </c>
    </row>
    <row r="137" spans="1:2" x14ac:dyDescent="0.25">
      <c r="A137" s="13" t="s">
        <v>179</v>
      </c>
      <c r="B137" s="14">
        <v>113</v>
      </c>
    </row>
    <row r="138" spans="1:2" x14ac:dyDescent="0.25">
      <c r="A138" s="13" t="s">
        <v>180</v>
      </c>
      <c r="B138" s="14">
        <v>102</v>
      </c>
    </row>
    <row r="139" spans="1:2" x14ac:dyDescent="0.25">
      <c r="A139" s="13" t="s">
        <v>181</v>
      </c>
      <c r="B139" s="14">
        <v>283</v>
      </c>
    </row>
    <row r="140" spans="1:2" x14ac:dyDescent="0.25">
      <c r="A140" s="13" t="s">
        <v>182</v>
      </c>
      <c r="B140" s="14">
        <v>200</v>
      </c>
    </row>
    <row r="141" spans="1:2" x14ac:dyDescent="0.25">
      <c r="A141" s="13" t="s">
        <v>183</v>
      </c>
      <c r="B141" s="14">
        <v>228</v>
      </c>
    </row>
    <row r="142" spans="1:2" ht="22.5" x14ac:dyDescent="0.25">
      <c r="A142" s="13" t="s">
        <v>184</v>
      </c>
      <c r="B142" s="14">
        <v>383</v>
      </c>
    </row>
    <row r="143" spans="1:2" ht="22.5" x14ac:dyDescent="0.25">
      <c r="A143" s="13" t="s">
        <v>185</v>
      </c>
      <c r="B143" s="14">
        <v>89</v>
      </c>
    </row>
    <row r="144" spans="1:2" x14ac:dyDescent="0.25">
      <c r="A144" s="13" t="s">
        <v>186</v>
      </c>
      <c r="B144" s="14">
        <v>212</v>
      </c>
    </row>
    <row r="145" spans="1:2" ht="22.5" x14ac:dyDescent="0.25">
      <c r="A145" s="13" t="s">
        <v>187</v>
      </c>
      <c r="B145" s="14">
        <v>161</v>
      </c>
    </row>
    <row r="146" spans="1:2" ht="22.5" x14ac:dyDescent="0.25">
      <c r="A146" s="13" t="s">
        <v>188</v>
      </c>
      <c r="B146" s="14">
        <v>318</v>
      </c>
    </row>
    <row r="147" spans="1:2" x14ac:dyDescent="0.25">
      <c r="A147" s="13" t="s">
        <v>189</v>
      </c>
      <c r="B147" s="14">
        <v>280</v>
      </c>
    </row>
    <row r="148" spans="1:2" x14ac:dyDescent="0.25">
      <c r="A148" s="13" t="s">
        <v>190</v>
      </c>
      <c r="B148" s="14">
        <v>527</v>
      </c>
    </row>
    <row r="149" spans="1:2" x14ac:dyDescent="0.25">
      <c r="A149" s="13" t="s">
        <v>191</v>
      </c>
      <c r="B149" s="14">
        <v>9238</v>
      </c>
    </row>
    <row r="150" spans="1:2" x14ac:dyDescent="0.25">
      <c r="A150" s="13" t="s">
        <v>192</v>
      </c>
      <c r="B150" s="14">
        <v>312</v>
      </c>
    </row>
    <row r="151" spans="1:2" x14ac:dyDescent="0.25">
      <c r="A151" s="13" t="s">
        <v>193</v>
      </c>
      <c r="B151" s="14">
        <v>316</v>
      </c>
    </row>
    <row r="152" spans="1:2" x14ac:dyDescent="0.25">
      <c r="A152" s="13" t="s">
        <v>194</v>
      </c>
      <c r="B152" s="14">
        <v>175</v>
      </c>
    </row>
    <row r="153" spans="1:2" x14ac:dyDescent="0.25">
      <c r="A153" s="13" t="s">
        <v>195</v>
      </c>
      <c r="B153" s="14">
        <v>94</v>
      </c>
    </row>
    <row r="154" spans="1:2" ht="22.5" x14ac:dyDescent="0.25">
      <c r="A154" s="13" t="s">
        <v>196</v>
      </c>
      <c r="B154" s="14">
        <v>1478</v>
      </c>
    </row>
    <row r="155" spans="1:2" ht="22.5" x14ac:dyDescent="0.25">
      <c r="A155" s="13" t="s">
        <v>197</v>
      </c>
      <c r="B155" s="14">
        <v>535</v>
      </c>
    </row>
    <row r="156" spans="1:2" x14ac:dyDescent="0.25">
      <c r="A156" s="13" t="s">
        <v>198</v>
      </c>
      <c r="B156" s="14">
        <v>223</v>
      </c>
    </row>
    <row r="157" spans="1:2" ht="22.5" x14ac:dyDescent="0.25">
      <c r="A157" s="13" t="s">
        <v>199</v>
      </c>
      <c r="B157" s="14">
        <v>153</v>
      </c>
    </row>
    <row r="158" spans="1:2" x14ac:dyDescent="0.25">
      <c r="A158" s="13" t="s">
        <v>200</v>
      </c>
      <c r="B158" s="14">
        <v>240</v>
      </c>
    </row>
    <row r="159" spans="1:2" ht="22.5" x14ac:dyDescent="0.25">
      <c r="A159" s="13" t="s">
        <v>201</v>
      </c>
      <c r="B159" s="14">
        <v>183</v>
      </c>
    </row>
    <row r="160" spans="1:2" ht="22.5" x14ac:dyDescent="0.25">
      <c r="A160" s="13" t="s">
        <v>202</v>
      </c>
      <c r="B160" s="14">
        <v>82</v>
      </c>
    </row>
    <row r="161" spans="1:2" x14ac:dyDescent="0.25">
      <c r="A161" s="13" t="s">
        <v>203</v>
      </c>
      <c r="B161" s="14">
        <v>4160</v>
      </c>
    </row>
    <row r="162" spans="1:2" x14ac:dyDescent="0.25">
      <c r="A162" s="13" t="s">
        <v>204</v>
      </c>
      <c r="B162" s="14">
        <v>140</v>
      </c>
    </row>
    <row r="163" spans="1:2" x14ac:dyDescent="0.25">
      <c r="A163" s="13" t="s">
        <v>205</v>
      </c>
      <c r="B163" s="14">
        <v>148</v>
      </c>
    </row>
    <row r="164" spans="1:2" x14ac:dyDescent="0.25">
      <c r="A164" s="13" t="s">
        <v>206</v>
      </c>
      <c r="B164" s="14">
        <v>495</v>
      </c>
    </row>
    <row r="165" spans="1:2" ht="22.5" x14ac:dyDescent="0.25">
      <c r="A165" s="13" t="s">
        <v>207</v>
      </c>
      <c r="B165" s="14">
        <v>41</v>
      </c>
    </row>
    <row r="166" spans="1:2" x14ac:dyDescent="0.25">
      <c r="A166" s="13" t="s">
        <v>208</v>
      </c>
      <c r="B166" s="14">
        <v>161</v>
      </c>
    </row>
    <row r="167" spans="1:2" x14ac:dyDescent="0.25">
      <c r="A167" s="13" t="s">
        <v>209</v>
      </c>
      <c r="B167" s="14">
        <v>122</v>
      </c>
    </row>
    <row r="168" spans="1:2" x14ac:dyDescent="0.25">
      <c r="A168" s="13" t="s">
        <v>210</v>
      </c>
      <c r="B168" s="14">
        <v>679</v>
      </c>
    </row>
    <row r="169" spans="1:2" x14ac:dyDescent="0.25">
      <c r="A169" s="13" t="s">
        <v>211</v>
      </c>
      <c r="B169" s="14">
        <v>91</v>
      </c>
    </row>
    <row r="170" spans="1:2" ht="22.5" x14ac:dyDescent="0.25">
      <c r="A170" s="13" t="s">
        <v>212</v>
      </c>
      <c r="B170" s="14">
        <v>3476</v>
      </c>
    </row>
    <row r="171" spans="1:2" x14ac:dyDescent="0.25">
      <c r="A171" s="13" t="s">
        <v>213</v>
      </c>
      <c r="B171" s="14">
        <v>961</v>
      </c>
    </row>
    <row r="172" spans="1:2" x14ac:dyDescent="0.25">
      <c r="A172" s="13" t="s">
        <v>214</v>
      </c>
      <c r="B172" s="14">
        <v>232</v>
      </c>
    </row>
    <row r="173" spans="1:2" x14ac:dyDescent="0.25">
      <c r="A173" s="13" t="s">
        <v>215</v>
      </c>
      <c r="B173" s="14">
        <v>771</v>
      </c>
    </row>
    <row r="174" spans="1:2" x14ac:dyDescent="0.25">
      <c r="A174" s="13" t="s">
        <v>216</v>
      </c>
      <c r="B174" s="14">
        <v>121</v>
      </c>
    </row>
    <row r="175" spans="1:2" x14ac:dyDescent="0.25">
      <c r="A175" s="13" t="s">
        <v>217</v>
      </c>
      <c r="B175" s="14">
        <v>304</v>
      </c>
    </row>
    <row r="176" spans="1:2" ht="22.5" x14ac:dyDescent="0.25">
      <c r="A176" s="13" t="s">
        <v>218</v>
      </c>
      <c r="B176" s="14">
        <v>101</v>
      </c>
    </row>
    <row r="177" spans="1:2" x14ac:dyDescent="0.25">
      <c r="A177" s="13" t="s">
        <v>219</v>
      </c>
      <c r="B177" s="14">
        <v>101</v>
      </c>
    </row>
    <row r="178" spans="1:2" ht="22.5" x14ac:dyDescent="0.25">
      <c r="A178" s="13" t="s">
        <v>220</v>
      </c>
      <c r="B178" s="14">
        <v>1154</v>
      </c>
    </row>
    <row r="179" spans="1:2" ht="22.5" x14ac:dyDescent="0.25">
      <c r="A179" s="13" t="s">
        <v>221</v>
      </c>
      <c r="B179" s="14">
        <v>86</v>
      </c>
    </row>
    <row r="180" spans="1:2" ht="22.5" x14ac:dyDescent="0.25">
      <c r="A180" s="13" t="s">
        <v>222</v>
      </c>
      <c r="B180" s="14">
        <v>252</v>
      </c>
    </row>
    <row r="181" spans="1:2" x14ac:dyDescent="0.25">
      <c r="A181" s="13" t="s">
        <v>223</v>
      </c>
      <c r="B181" s="14">
        <v>104</v>
      </c>
    </row>
    <row r="182" spans="1:2" x14ac:dyDescent="0.25">
      <c r="A182" s="13" t="s">
        <v>224</v>
      </c>
      <c r="B182" s="14">
        <v>67</v>
      </c>
    </row>
    <row r="183" spans="1:2" ht="22.5" x14ac:dyDescent="0.25">
      <c r="A183" s="13" t="s">
        <v>225</v>
      </c>
      <c r="B183" s="14">
        <v>30</v>
      </c>
    </row>
    <row r="184" spans="1:2" x14ac:dyDescent="0.25">
      <c r="A184" s="13" t="s">
        <v>226</v>
      </c>
      <c r="B184" s="14">
        <v>39</v>
      </c>
    </row>
    <row r="185" spans="1:2" x14ac:dyDescent="0.25">
      <c r="A185" s="13" t="s">
        <v>227</v>
      </c>
      <c r="B185" s="14">
        <v>461</v>
      </c>
    </row>
    <row r="186" spans="1:2" x14ac:dyDescent="0.25">
      <c r="A186" s="13" t="s">
        <v>228</v>
      </c>
      <c r="B186" s="14">
        <v>82</v>
      </c>
    </row>
    <row r="187" spans="1:2" ht="22.5" x14ac:dyDescent="0.25">
      <c r="A187" s="13" t="s">
        <v>229</v>
      </c>
      <c r="B187" s="14">
        <v>36</v>
      </c>
    </row>
    <row r="188" spans="1:2" x14ac:dyDescent="0.25">
      <c r="A188" s="13" t="s">
        <v>230</v>
      </c>
      <c r="B188" s="14">
        <v>113</v>
      </c>
    </row>
    <row r="189" spans="1:2" x14ac:dyDescent="0.25">
      <c r="A189" s="13" t="s">
        <v>231</v>
      </c>
      <c r="B189" s="14">
        <v>168</v>
      </c>
    </row>
    <row r="190" spans="1:2" x14ac:dyDescent="0.25">
      <c r="A190" s="13" t="s">
        <v>232</v>
      </c>
      <c r="B190" s="14">
        <v>432</v>
      </c>
    </row>
    <row r="191" spans="1:2" ht="22.5" x14ac:dyDescent="0.25">
      <c r="A191" s="13" t="s">
        <v>233</v>
      </c>
      <c r="B191" s="14">
        <v>390</v>
      </c>
    </row>
    <row r="192" spans="1:2" x14ac:dyDescent="0.25">
      <c r="A192" s="13" t="s">
        <v>234</v>
      </c>
      <c r="B192" s="14">
        <v>143</v>
      </c>
    </row>
    <row r="193" spans="1:2" x14ac:dyDescent="0.25">
      <c r="A193" s="13" t="s">
        <v>235</v>
      </c>
      <c r="B193" s="14">
        <v>57</v>
      </c>
    </row>
    <row r="194" spans="1:2" x14ac:dyDescent="0.25">
      <c r="A194" s="13" t="s">
        <v>236</v>
      </c>
      <c r="B194" s="14">
        <v>1763</v>
      </c>
    </row>
    <row r="195" spans="1:2" x14ac:dyDescent="0.25">
      <c r="A195" s="13" t="s">
        <v>237</v>
      </c>
      <c r="B195" s="14">
        <v>822</v>
      </c>
    </row>
    <row r="196" spans="1:2" ht="22.5" x14ac:dyDescent="0.25">
      <c r="A196" s="13" t="s">
        <v>238</v>
      </c>
      <c r="B196" s="14">
        <v>255</v>
      </c>
    </row>
    <row r="197" spans="1:2" ht="22.5" x14ac:dyDescent="0.25">
      <c r="A197" s="13" t="s">
        <v>239</v>
      </c>
      <c r="B197" s="14">
        <v>795</v>
      </c>
    </row>
    <row r="198" spans="1:2" x14ac:dyDescent="0.25">
      <c r="A198" s="13" t="s">
        <v>240</v>
      </c>
      <c r="B198" s="14">
        <v>872</v>
      </c>
    </row>
    <row r="199" spans="1:2" x14ac:dyDescent="0.25">
      <c r="A199" s="13" t="s">
        <v>241</v>
      </c>
      <c r="B199" s="14">
        <v>342</v>
      </c>
    </row>
    <row r="200" spans="1:2" ht="22.5" x14ac:dyDescent="0.25">
      <c r="A200" s="13" t="s">
        <v>242</v>
      </c>
      <c r="B200" s="14">
        <v>209</v>
      </c>
    </row>
    <row r="201" spans="1:2" x14ac:dyDescent="0.25">
      <c r="A201" s="13" t="s">
        <v>243</v>
      </c>
      <c r="B201" s="14">
        <v>2201</v>
      </c>
    </row>
    <row r="202" spans="1:2" x14ac:dyDescent="0.25">
      <c r="A202" s="13" t="s">
        <v>244</v>
      </c>
      <c r="B202" s="14">
        <v>223</v>
      </c>
    </row>
    <row r="203" spans="1:2" x14ac:dyDescent="0.25">
      <c r="A203" s="13" t="s">
        <v>245</v>
      </c>
      <c r="B203" s="14">
        <v>389</v>
      </c>
    </row>
    <row r="204" spans="1:2" x14ac:dyDescent="0.25">
      <c r="A204" s="13" t="s">
        <v>246</v>
      </c>
      <c r="B204" s="14">
        <v>73</v>
      </c>
    </row>
    <row r="205" spans="1:2" x14ac:dyDescent="0.25">
      <c r="A205" s="13" t="s">
        <v>247</v>
      </c>
      <c r="B205" s="14">
        <v>48</v>
      </c>
    </row>
    <row r="206" spans="1:2" x14ac:dyDescent="0.25">
      <c r="A206" s="13" t="s">
        <v>248</v>
      </c>
      <c r="B206" s="14">
        <v>18</v>
      </c>
    </row>
    <row r="207" spans="1:2" x14ac:dyDescent="0.25">
      <c r="A207" s="13" t="s">
        <v>249</v>
      </c>
      <c r="B207" s="14">
        <v>514</v>
      </c>
    </row>
    <row r="208" spans="1:2" ht="22.5" x14ac:dyDescent="0.25">
      <c r="A208" s="13" t="s">
        <v>250</v>
      </c>
      <c r="B208" s="14">
        <v>63</v>
      </c>
    </row>
    <row r="209" spans="1:2" x14ac:dyDescent="0.25">
      <c r="A209" s="13" t="s">
        <v>251</v>
      </c>
      <c r="B209" s="14">
        <v>252</v>
      </c>
    </row>
    <row r="210" spans="1:2" x14ac:dyDescent="0.25">
      <c r="A210" s="13" t="s">
        <v>252</v>
      </c>
      <c r="B210" s="14">
        <v>170</v>
      </c>
    </row>
    <row r="211" spans="1:2" ht="22.5" x14ac:dyDescent="0.25">
      <c r="A211" s="13" t="s">
        <v>253</v>
      </c>
      <c r="B211" s="14">
        <v>1980</v>
      </c>
    </row>
    <row r="212" spans="1:2" x14ac:dyDescent="0.25">
      <c r="A212" s="13" t="s">
        <v>254</v>
      </c>
      <c r="B212" s="14">
        <v>1025</v>
      </c>
    </row>
    <row r="213" spans="1:2" x14ac:dyDescent="0.25">
      <c r="A213" s="13" t="s">
        <v>255</v>
      </c>
      <c r="B213" s="14">
        <v>276</v>
      </c>
    </row>
    <row r="214" spans="1:2" x14ac:dyDescent="0.25">
      <c r="A214" s="13" t="s">
        <v>256</v>
      </c>
      <c r="B214" s="14">
        <v>59</v>
      </c>
    </row>
    <row r="215" spans="1:2" ht="22.5" x14ac:dyDescent="0.25">
      <c r="A215" s="13" t="s">
        <v>257</v>
      </c>
      <c r="B215" s="14">
        <v>343</v>
      </c>
    </row>
    <row r="216" spans="1:2" x14ac:dyDescent="0.25">
      <c r="A216" s="13" t="s">
        <v>258</v>
      </c>
      <c r="B216" s="14">
        <v>15947</v>
      </c>
    </row>
    <row r="217" spans="1:2" x14ac:dyDescent="0.25">
      <c r="A217" s="13" t="s">
        <v>259</v>
      </c>
      <c r="B217" s="14">
        <v>3266</v>
      </c>
    </row>
    <row r="218" spans="1:2" x14ac:dyDescent="0.25">
      <c r="A218" s="13" t="s">
        <v>260</v>
      </c>
      <c r="B218" s="14">
        <v>508</v>
      </c>
    </row>
    <row r="219" spans="1:2" x14ac:dyDescent="0.25">
      <c r="A219" s="13" t="s">
        <v>261</v>
      </c>
      <c r="B219" s="14">
        <v>341</v>
      </c>
    </row>
    <row r="220" spans="1:2" x14ac:dyDescent="0.25">
      <c r="A220" s="13" t="s">
        <v>262</v>
      </c>
      <c r="B220" s="14">
        <v>16</v>
      </c>
    </row>
    <row r="221" spans="1:2" x14ac:dyDescent="0.25">
      <c r="A221" s="13" t="s">
        <v>263</v>
      </c>
      <c r="B221" s="14">
        <v>64</v>
      </c>
    </row>
    <row r="222" spans="1:2" x14ac:dyDescent="0.25">
      <c r="A222" s="13" t="s">
        <v>264</v>
      </c>
      <c r="B222" s="14">
        <v>22</v>
      </c>
    </row>
    <row r="223" spans="1:2" x14ac:dyDescent="0.25">
      <c r="A223" s="13" t="s">
        <v>265</v>
      </c>
      <c r="B223" s="14">
        <v>125</v>
      </c>
    </row>
    <row r="224" spans="1:2" x14ac:dyDescent="0.25">
      <c r="A224" s="13" t="s">
        <v>266</v>
      </c>
      <c r="B224" s="14">
        <v>558</v>
      </c>
    </row>
    <row r="225" spans="1:2" x14ac:dyDescent="0.25">
      <c r="A225" s="13" t="s">
        <v>267</v>
      </c>
      <c r="B225" s="14">
        <v>26</v>
      </c>
    </row>
    <row r="226" spans="1:2" x14ac:dyDescent="0.25">
      <c r="A226" s="13" t="s">
        <v>268</v>
      </c>
      <c r="B226" s="14">
        <v>28</v>
      </c>
    </row>
    <row r="227" spans="1:2" x14ac:dyDescent="0.25">
      <c r="A227" s="13" t="s">
        <v>269</v>
      </c>
      <c r="B227" s="14">
        <v>7472</v>
      </c>
    </row>
    <row r="228" spans="1:2" ht="22.5" x14ac:dyDescent="0.25">
      <c r="A228" s="13" t="s">
        <v>270</v>
      </c>
      <c r="B228" s="14">
        <v>119</v>
      </c>
    </row>
    <row r="229" spans="1:2" x14ac:dyDescent="0.25">
      <c r="A229" s="13" t="s">
        <v>271</v>
      </c>
      <c r="B229" s="14">
        <v>211</v>
      </c>
    </row>
    <row r="230" spans="1:2" x14ac:dyDescent="0.25">
      <c r="A230" s="13" t="s">
        <v>272</v>
      </c>
      <c r="B230" s="14">
        <v>195</v>
      </c>
    </row>
    <row r="231" spans="1:2" x14ac:dyDescent="0.25">
      <c r="A231" s="13" t="s">
        <v>273</v>
      </c>
      <c r="B231" s="14">
        <v>724</v>
      </c>
    </row>
    <row r="232" spans="1:2" x14ac:dyDescent="0.25">
      <c r="A232" s="13" t="s">
        <v>274</v>
      </c>
      <c r="B232" s="14">
        <v>90</v>
      </c>
    </row>
    <row r="233" spans="1:2" x14ac:dyDescent="0.25">
      <c r="A233" s="13" t="s">
        <v>275</v>
      </c>
      <c r="B233" s="14">
        <v>19</v>
      </c>
    </row>
    <row r="234" spans="1:2" x14ac:dyDescent="0.25">
      <c r="A234" s="13" t="s">
        <v>276</v>
      </c>
      <c r="B234" s="14">
        <v>287</v>
      </c>
    </row>
    <row r="235" spans="1:2" x14ac:dyDescent="0.25">
      <c r="A235" s="13" t="s">
        <v>277</v>
      </c>
      <c r="B235" s="14">
        <v>144</v>
      </c>
    </row>
    <row r="236" spans="1:2" x14ac:dyDescent="0.25">
      <c r="A236" s="13" t="s">
        <v>278</v>
      </c>
      <c r="B236" s="14">
        <v>112</v>
      </c>
    </row>
    <row r="237" spans="1:2" x14ac:dyDescent="0.25">
      <c r="A237" s="13" t="s">
        <v>279</v>
      </c>
      <c r="B237" s="14">
        <v>31</v>
      </c>
    </row>
    <row r="238" spans="1:2" x14ac:dyDescent="0.25">
      <c r="A238" s="13" t="s">
        <v>280</v>
      </c>
      <c r="B238" s="14">
        <v>541</v>
      </c>
    </row>
    <row r="239" spans="1:2" ht="22.5" x14ac:dyDescent="0.25">
      <c r="A239" s="13" t="s">
        <v>281</v>
      </c>
      <c r="B239" s="14">
        <v>113</v>
      </c>
    </row>
    <row r="240" spans="1:2" x14ac:dyDescent="0.25">
      <c r="A240" s="13" t="s">
        <v>282</v>
      </c>
      <c r="B240" s="14">
        <v>224</v>
      </c>
    </row>
    <row r="241" spans="1:2" x14ac:dyDescent="0.25">
      <c r="A241" s="13" t="s">
        <v>283</v>
      </c>
      <c r="B241" s="14">
        <v>235</v>
      </c>
    </row>
    <row r="242" spans="1:2" x14ac:dyDescent="0.25">
      <c r="A242" s="13" t="s">
        <v>284</v>
      </c>
      <c r="B242" s="14">
        <v>70</v>
      </c>
    </row>
    <row r="243" spans="1:2" x14ac:dyDescent="0.25">
      <c r="A243" s="13" t="s">
        <v>285</v>
      </c>
      <c r="B243" s="14">
        <v>126</v>
      </c>
    </row>
    <row r="244" spans="1:2" x14ac:dyDescent="0.25">
      <c r="A244" s="13" t="s">
        <v>286</v>
      </c>
      <c r="B244" s="14">
        <v>94</v>
      </c>
    </row>
    <row r="245" spans="1:2" x14ac:dyDescent="0.25">
      <c r="A245" s="13" t="s">
        <v>287</v>
      </c>
      <c r="B245" s="14">
        <v>100</v>
      </c>
    </row>
    <row r="246" spans="1:2" x14ac:dyDescent="0.25">
      <c r="A246" s="13" t="s">
        <v>288</v>
      </c>
      <c r="B246" s="14">
        <v>432</v>
      </c>
    </row>
    <row r="247" spans="1:2" x14ac:dyDescent="0.25">
      <c r="A247" s="13" t="s">
        <v>289</v>
      </c>
      <c r="B247" s="14">
        <v>50</v>
      </c>
    </row>
    <row r="248" spans="1:2" x14ac:dyDescent="0.25">
      <c r="A248" s="13" t="s">
        <v>290</v>
      </c>
      <c r="B248" s="14">
        <v>249</v>
      </c>
    </row>
    <row r="249" spans="1:2" x14ac:dyDescent="0.25">
      <c r="A249" s="13" t="s">
        <v>291</v>
      </c>
      <c r="B249" s="14">
        <v>54</v>
      </c>
    </row>
    <row r="250" spans="1:2" x14ac:dyDescent="0.25">
      <c r="A250" s="13" t="s">
        <v>292</v>
      </c>
      <c r="B250" s="14">
        <v>994</v>
      </c>
    </row>
    <row r="251" spans="1:2" x14ac:dyDescent="0.25">
      <c r="A251" s="13" t="s">
        <v>293</v>
      </c>
      <c r="B251" s="14">
        <v>4339</v>
      </c>
    </row>
    <row r="252" spans="1:2" x14ac:dyDescent="0.25">
      <c r="A252" s="13" t="s">
        <v>294</v>
      </c>
      <c r="B252" s="14">
        <v>3748</v>
      </c>
    </row>
    <row r="253" spans="1:2" x14ac:dyDescent="0.25">
      <c r="A253" s="13" t="s">
        <v>295</v>
      </c>
      <c r="B253" s="14">
        <v>75</v>
      </c>
    </row>
    <row r="254" spans="1:2" x14ac:dyDescent="0.25">
      <c r="A254" s="13" t="s">
        <v>296</v>
      </c>
      <c r="B254" s="14">
        <v>134</v>
      </c>
    </row>
    <row r="255" spans="1:2" ht="22.5" x14ac:dyDescent="0.25">
      <c r="A255" s="13" t="s">
        <v>297</v>
      </c>
      <c r="B255" s="14">
        <v>105</v>
      </c>
    </row>
    <row r="256" spans="1:2" x14ac:dyDescent="0.25">
      <c r="A256" s="13" t="s">
        <v>298</v>
      </c>
      <c r="B256" s="14">
        <v>100</v>
      </c>
    </row>
    <row r="257" spans="1:2" x14ac:dyDescent="0.25">
      <c r="A257" s="13" t="s">
        <v>299</v>
      </c>
      <c r="B257" s="14">
        <v>620</v>
      </c>
    </row>
    <row r="258" spans="1:2" x14ac:dyDescent="0.25">
      <c r="A258" s="13" t="s">
        <v>300</v>
      </c>
      <c r="B258" s="14">
        <v>709</v>
      </c>
    </row>
    <row r="259" spans="1:2" ht="22.5" x14ac:dyDescent="0.25">
      <c r="A259" s="13" t="s">
        <v>301</v>
      </c>
      <c r="B259" s="14">
        <v>36</v>
      </c>
    </row>
    <row r="260" spans="1:2" ht="22.5" x14ac:dyDescent="0.25">
      <c r="A260" s="13" t="s">
        <v>302</v>
      </c>
      <c r="B260" s="14">
        <v>89</v>
      </c>
    </row>
    <row r="261" spans="1:2" x14ac:dyDescent="0.25">
      <c r="A261" s="13" t="s">
        <v>303</v>
      </c>
      <c r="B261" s="14">
        <v>31</v>
      </c>
    </row>
    <row r="262" spans="1:2" ht="22.5" x14ac:dyDescent="0.25">
      <c r="A262" s="13" t="s">
        <v>304</v>
      </c>
      <c r="B262" s="14">
        <v>100</v>
      </c>
    </row>
    <row r="263" spans="1:2" ht="22.5" x14ac:dyDescent="0.25">
      <c r="A263" s="13" t="s">
        <v>305</v>
      </c>
      <c r="B263" s="14">
        <v>67</v>
      </c>
    </row>
    <row r="264" spans="1:2" ht="22.5" x14ac:dyDescent="0.25">
      <c r="A264" s="13" t="s">
        <v>306</v>
      </c>
      <c r="B264" s="14">
        <v>60</v>
      </c>
    </row>
    <row r="265" spans="1:2" ht="22.5" x14ac:dyDescent="0.25">
      <c r="A265" s="13" t="s">
        <v>307</v>
      </c>
      <c r="B265" s="14">
        <v>96</v>
      </c>
    </row>
    <row r="266" spans="1:2" x14ac:dyDescent="0.25">
      <c r="A266" s="13" t="s">
        <v>308</v>
      </c>
      <c r="B266" s="14">
        <v>141</v>
      </c>
    </row>
    <row r="267" spans="1:2" x14ac:dyDescent="0.25">
      <c r="A267" s="13" t="s">
        <v>309</v>
      </c>
      <c r="B267" s="14">
        <v>815</v>
      </c>
    </row>
    <row r="268" spans="1:2" x14ac:dyDescent="0.25">
      <c r="A268" s="13" t="s">
        <v>310</v>
      </c>
      <c r="B268" s="14">
        <v>58</v>
      </c>
    </row>
    <row r="269" spans="1:2" x14ac:dyDescent="0.25">
      <c r="A269" s="13" t="s">
        <v>311</v>
      </c>
      <c r="B269" s="14">
        <v>681</v>
      </c>
    </row>
    <row r="270" spans="1:2" x14ac:dyDescent="0.25">
      <c r="A270" s="13" t="s">
        <v>312</v>
      </c>
      <c r="B270" s="14">
        <v>664</v>
      </c>
    </row>
    <row r="271" spans="1:2" x14ac:dyDescent="0.25">
      <c r="A271" s="13" t="s">
        <v>313</v>
      </c>
      <c r="B271" s="14">
        <v>388</v>
      </c>
    </row>
    <row r="272" spans="1:2" x14ac:dyDescent="0.25">
      <c r="A272" s="13" t="s">
        <v>314</v>
      </c>
      <c r="B272" s="14">
        <v>2574</v>
      </c>
    </row>
    <row r="273" spans="1:2" x14ac:dyDescent="0.25">
      <c r="A273" s="13" t="s">
        <v>315</v>
      </c>
      <c r="B273" s="14">
        <v>93</v>
      </c>
    </row>
    <row r="274" spans="1:2" x14ac:dyDescent="0.25">
      <c r="A274" s="13" t="s">
        <v>316</v>
      </c>
      <c r="B274" s="14">
        <v>336</v>
      </c>
    </row>
    <row r="275" spans="1:2" x14ac:dyDescent="0.25">
      <c r="A275" s="13" t="s">
        <v>317</v>
      </c>
      <c r="B275" s="14">
        <v>107</v>
      </c>
    </row>
    <row r="276" spans="1:2" ht="22.5" x14ac:dyDescent="0.25">
      <c r="A276" s="13" t="s">
        <v>318</v>
      </c>
      <c r="B276" s="14">
        <v>61</v>
      </c>
    </row>
    <row r="277" spans="1:2" x14ac:dyDescent="0.25">
      <c r="A277" s="13" t="s">
        <v>319</v>
      </c>
      <c r="B277" s="14">
        <v>50</v>
      </c>
    </row>
    <row r="278" spans="1:2" x14ac:dyDescent="0.25">
      <c r="A278" s="13" t="s">
        <v>320</v>
      </c>
      <c r="B278" s="14">
        <v>567</v>
      </c>
    </row>
    <row r="279" spans="1:2" x14ac:dyDescent="0.25">
      <c r="A279" s="13" t="s">
        <v>321</v>
      </c>
      <c r="B279" s="14">
        <v>62</v>
      </c>
    </row>
    <row r="280" spans="1:2" x14ac:dyDescent="0.25">
      <c r="A280" s="13" t="s">
        <v>322</v>
      </c>
      <c r="B280" s="14">
        <v>43</v>
      </c>
    </row>
    <row r="281" spans="1:2" x14ac:dyDescent="0.25">
      <c r="A281" s="13" t="s">
        <v>323</v>
      </c>
      <c r="B281" s="14">
        <v>58</v>
      </c>
    </row>
    <row r="282" spans="1:2" x14ac:dyDescent="0.25">
      <c r="A282" s="13" t="s">
        <v>324</v>
      </c>
      <c r="B282" s="14">
        <v>78</v>
      </c>
    </row>
    <row r="283" spans="1:2" x14ac:dyDescent="0.25">
      <c r="A283" s="13" t="s">
        <v>325</v>
      </c>
      <c r="B283" s="14">
        <v>78</v>
      </c>
    </row>
    <row r="284" spans="1:2" ht="22.5" x14ac:dyDescent="0.25">
      <c r="A284" s="13" t="s">
        <v>326</v>
      </c>
      <c r="B284" s="14">
        <v>126</v>
      </c>
    </row>
    <row r="285" spans="1:2" ht="22.5" x14ac:dyDescent="0.25">
      <c r="A285" s="13" t="s">
        <v>327</v>
      </c>
      <c r="B285" s="14">
        <v>132</v>
      </c>
    </row>
    <row r="286" spans="1:2" x14ac:dyDescent="0.25">
      <c r="A286" s="13" t="s">
        <v>328</v>
      </c>
      <c r="B286" s="14">
        <v>175</v>
      </c>
    </row>
    <row r="287" spans="1:2" x14ac:dyDescent="0.25">
      <c r="A287" s="13" t="s">
        <v>329</v>
      </c>
      <c r="B287" s="14">
        <v>136</v>
      </c>
    </row>
    <row r="288" spans="1:2" x14ac:dyDescent="0.25">
      <c r="A288" s="13" t="s">
        <v>330</v>
      </c>
      <c r="B288" s="14">
        <v>852</v>
      </c>
    </row>
    <row r="289" spans="1:2" x14ac:dyDescent="0.25">
      <c r="A289" s="13" t="s">
        <v>331</v>
      </c>
      <c r="B289" s="14">
        <v>203</v>
      </c>
    </row>
    <row r="290" spans="1:2" ht="22.5" x14ac:dyDescent="0.25">
      <c r="A290" s="13" t="s">
        <v>332</v>
      </c>
      <c r="B290" s="14">
        <v>56</v>
      </c>
    </row>
    <row r="291" spans="1:2" x14ac:dyDescent="0.25">
      <c r="A291" s="13" t="s">
        <v>333</v>
      </c>
      <c r="B291" s="14">
        <v>27</v>
      </c>
    </row>
    <row r="292" spans="1:2" x14ac:dyDescent="0.25">
      <c r="A292" s="13" t="s">
        <v>334</v>
      </c>
      <c r="B292" s="14">
        <v>141</v>
      </c>
    </row>
    <row r="293" spans="1:2" x14ac:dyDescent="0.25">
      <c r="A293" s="13" t="s">
        <v>335</v>
      </c>
      <c r="B293" s="14">
        <v>80</v>
      </c>
    </row>
    <row r="294" spans="1:2" x14ac:dyDescent="0.25">
      <c r="A294" s="13" t="s">
        <v>336</v>
      </c>
      <c r="B294" s="14">
        <v>205</v>
      </c>
    </row>
    <row r="295" spans="1:2" x14ac:dyDescent="0.25">
      <c r="A295" s="13" t="s">
        <v>337</v>
      </c>
      <c r="B295" s="14">
        <v>245</v>
      </c>
    </row>
    <row r="296" spans="1:2" x14ac:dyDescent="0.25">
      <c r="A296" s="13" t="s">
        <v>338</v>
      </c>
      <c r="B296" s="14">
        <v>438</v>
      </c>
    </row>
    <row r="297" spans="1:2" ht="22.5" x14ac:dyDescent="0.25">
      <c r="A297" s="13" t="s">
        <v>339</v>
      </c>
      <c r="B297" s="14">
        <v>115</v>
      </c>
    </row>
    <row r="298" spans="1:2" x14ac:dyDescent="0.25">
      <c r="A298" s="13" t="s">
        <v>340</v>
      </c>
      <c r="B298" s="14">
        <v>37</v>
      </c>
    </row>
    <row r="299" spans="1:2" ht="22.5" x14ac:dyDescent="0.25">
      <c r="A299" s="13" t="s">
        <v>341</v>
      </c>
      <c r="B299" s="14">
        <v>92</v>
      </c>
    </row>
    <row r="300" spans="1:2" x14ac:dyDescent="0.25">
      <c r="A300" s="13" t="s">
        <v>342</v>
      </c>
      <c r="B300" s="14">
        <v>461</v>
      </c>
    </row>
    <row r="301" spans="1:2" ht="22.5" x14ac:dyDescent="0.25">
      <c r="A301" s="13" t="s">
        <v>343</v>
      </c>
      <c r="B301" s="14">
        <v>118</v>
      </c>
    </row>
    <row r="302" spans="1:2" x14ac:dyDescent="0.25">
      <c r="A302" s="13" t="s">
        <v>344</v>
      </c>
      <c r="B302" s="14">
        <v>284</v>
      </c>
    </row>
    <row r="303" spans="1:2" x14ac:dyDescent="0.25">
      <c r="A303" s="13" t="s">
        <v>345</v>
      </c>
      <c r="B303" s="14">
        <v>162</v>
      </c>
    </row>
    <row r="304" spans="1:2" x14ac:dyDescent="0.25">
      <c r="A304" s="13" t="s">
        <v>346</v>
      </c>
      <c r="B304" s="14">
        <v>93</v>
      </c>
    </row>
    <row r="305" spans="1:2" ht="22.5" x14ac:dyDescent="0.25">
      <c r="A305" s="13" t="s">
        <v>347</v>
      </c>
      <c r="B305" s="14">
        <v>360</v>
      </c>
    </row>
    <row r="306" spans="1:2" x14ac:dyDescent="0.25">
      <c r="A306" s="13" t="s">
        <v>348</v>
      </c>
      <c r="B306" s="14">
        <v>194</v>
      </c>
    </row>
    <row r="307" spans="1:2" x14ac:dyDescent="0.25">
      <c r="A307" s="13" t="s">
        <v>349</v>
      </c>
      <c r="B307" s="14">
        <v>136</v>
      </c>
    </row>
    <row r="308" spans="1:2" x14ac:dyDescent="0.25">
      <c r="A308" s="13" t="s">
        <v>350</v>
      </c>
      <c r="B308" s="14">
        <v>241</v>
      </c>
    </row>
    <row r="309" spans="1:2" x14ac:dyDescent="0.25">
      <c r="A309" s="13" t="s">
        <v>351</v>
      </c>
      <c r="B309" s="14">
        <v>76</v>
      </c>
    </row>
    <row r="310" spans="1:2" x14ac:dyDescent="0.25">
      <c r="A310" s="13" t="s">
        <v>352</v>
      </c>
      <c r="B310" s="14">
        <v>1721</v>
      </c>
    </row>
    <row r="311" spans="1:2" ht="22.5" x14ac:dyDescent="0.25">
      <c r="A311" s="13" t="s">
        <v>353</v>
      </c>
      <c r="B311" s="14">
        <v>111</v>
      </c>
    </row>
    <row r="312" spans="1:2" ht="22.5" x14ac:dyDescent="0.25">
      <c r="A312" s="13" t="s">
        <v>354</v>
      </c>
      <c r="B312" s="14">
        <v>83</v>
      </c>
    </row>
    <row r="313" spans="1:2" ht="22.5" x14ac:dyDescent="0.25">
      <c r="A313" s="13" t="s">
        <v>355</v>
      </c>
      <c r="B313" s="14">
        <v>73</v>
      </c>
    </row>
    <row r="314" spans="1:2" ht="22.5" x14ac:dyDescent="0.25">
      <c r="A314" s="13" t="s">
        <v>356</v>
      </c>
      <c r="B314" s="14">
        <v>410</v>
      </c>
    </row>
    <row r="315" spans="1:2" x14ac:dyDescent="0.25">
      <c r="A315" s="13" t="s">
        <v>357</v>
      </c>
      <c r="B315" s="14">
        <v>63</v>
      </c>
    </row>
    <row r="316" spans="1:2" ht="22.5" x14ac:dyDescent="0.25">
      <c r="A316" s="13" t="s">
        <v>358</v>
      </c>
      <c r="B316" s="14">
        <v>66</v>
      </c>
    </row>
    <row r="317" spans="1:2" x14ac:dyDescent="0.25">
      <c r="A317" s="13" t="s">
        <v>359</v>
      </c>
      <c r="B317" s="14">
        <v>37</v>
      </c>
    </row>
    <row r="318" spans="1:2" x14ac:dyDescent="0.25">
      <c r="A318" s="13" t="s">
        <v>360</v>
      </c>
      <c r="B318" s="14">
        <v>30</v>
      </c>
    </row>
    <row r="319" spans="1:2" x14ac:dyDescent="0.25">
      <c r="A319" s="13" t="s">
        <v>361</v>
      </c>
      <c r="B319" s="14">
        <v>34</v>
      </c>
    </row>
    <row r="320" spans="1:2" x14ac:dyDescent="0.25">
      <c r="A320" s="13" t="s">
        <v>362</v>
      </c>
      <c r="B320" s="14">
        <v>73</v>
      </c>
    </row>
    <row r="321" spans="1:2" x14ac:dyDescent="0.25">
      <c r="A321" s="13" t="s">
        <v>363</v>
      </c>
      <c r="B321" s="14">
        <v>22</v>
      </c>
    </row>
    <row r="322" spans="1:2" x14ac:dyDescent="0.25">
      <c r="A322" s="13" t="s">
        <v>364</v>
      </c>
      <c r="B322" s="14">
        <v>102</v>
      </c>
    </row>
    <row r="323" spans="1:2" x14ac:dyDescent="0.25">
      <c r="A323" s="13" t="s">
        <v>365</v>
      </c>
      <c r="B323" s="14">
        <v>57</v>
      </c>
    </row>
    <row r="324" spans="1:2" ht="22.5" x14ac:dyDescent="0.25">
      <c r="A324" s="13" t="s">
        <v>366</v>
      </c>
      <c r="B324" s="14">
        <v>234</v>
      </c>
    </row>
    <row r="325" spans="1:2" x14ac:dyDescent="0.25">
      <c r="A325" s="13" t="s">
        <v>367</v>
      </c>
      <c r="B325" s="14">
        <v>122</v>
      </c>
    </row>
    <row r="326" spans="1:2" x14ac:dyDescent="0.25">
      <c r="A326" s="13" t="s">
        <v>368</v>
      </c>
      <c r="B326" s="14">
        <v>159</v>
      </c>
    </row>
    <row r="327" spans="1:2" x14ac:dyDescent="0.25">
      <c r="A327" s="13" t="s">
        <v>369</v>
      </c>
      <c r="B327" s="14">
        <v>28</v>
      </c>
    </row>
    <row r="328" spans="1:2" x14ac:dyDescent="0.25">
      <c r="A328" s="13" t="s">
        <v>370</v>
      </c>
      <c r="B328" s="14">
        <v>531</v>
      </c>
    </row>
    <row r="329" spans="1:2" x14ac:dyDescent="0.25">
      <c r="A329" s="13" t="s">
        <v>371</v>
      </c>
      <c r="B329" s="14">
        <v>401</v>
      </c>
    </row>
    <row r="330" spans="1:2" ht="22.5" x14ac:dyDescent="0.25">
      <c r="A330" s="13" t="s">
        <v>372</v>
      </c>
      <c r="B330" s="14">
        <v>1262</v>
      </c>
    </row>
    <row r="331" spans="1:2" ht="22.5" x14ac:dyDescent="0.25">
      <c r="A331" s="13" t="s">
        <v>373</v>
      </c>
      <c r="B331" s="14">
        <v>257</v>
      </c>
    </row>
    <row r="332" spans="1:2" x14ac:dyDescent="0.25">
      <c r="A332" s="13" t="s">
        <v>374</v>
      </c>
      <c r="B332" s="14">
        <v>522</v>
      </c>
    </row>
    <row r="333" spans="1:2" ht="22.5" x14ac:dyDescent="0.25">
      <c r="A333" s="13" t="s">
        <v>375</v>
      </c>
      <c r="B333" s="14">
        <v>96</v>
      </c>
    </row>
    <row r="334" spans="1:2" x14ac:dyDescent="0.25">
      <c r="A334" s="13" t="s">
        <v>376</v>
      </c>
      <c r="B334" s="14">
        <v>116</v>
      </c>
    </row>
    <row r="335" spans="1:2" ht="22.5" x14ac:dyDescent="0.25">
      <c r="A335" s="13" t="s">
        <v>377</v>
      </c>
      <c r="B335" s="14">
        <v>31</v>
      </c>
    </row>
    <row r="336" spans="1:2" x14ac:dyDescent="0.25">
      <c r="A336" s="13" t="s">
        <v>378</v>
      </c>
      <c r="B336" s="14">
        <v>239</v>
      </c>
    </row>
    <row r="337" spans="1:2" ht="22.5" x14ac:dyDescent="0.25">
      <c r="A337" s="13" t="s">
        <v>379</v>
      </c>
      <c r="B337" s="14">
        <v>67</v>
      </c>
    </row>
    <row r="338" spans="1:2" ht="22.5" x14ac:dyDescent="0.25">
      <c r="A338" s="13" t="s">
        <v>380</v>
      </c>
      <c r="B338" s="14">
        <v>2434</v>
      </c>
    </row>
    <row r="339" spans="1:2" x14ac:dyDescent="0.25">
      <c r="A339" s="13" t="s">
        <v>381</v>
      </c>
      <c r="B339" s="14">
        <v>340</v>
      </c>
    </row>
    <row r="340" spans="1:2" x14ac:dyDescent="0.25">
      <c r="A340" s="13" t="s">
        <v>382</v>
      </c>
      <c r="B340" s="14">
        <v>1233</v>
      </c>
    </row>
    <row r="341" spans="1:2" ht="22.5" x14ac:dyDescent="0.25">
      <c r="A341" s="13" t="s">
        <v>383</v>
      </c>
      <c r="B341" s="14">
        <v>54</v>
      </c>
    </row>
    <row r="342" spans="1:2" ht="22.5" x14ac:dyDescent="0.25">
      <c r="A342" s="13" t="s">
        <v>384</v>
      </c>
      <c r="B342" s="14">
        <v>64</v>
      </c>
    </row>
    <row r="343" spans="1:2" ht="22.5" x14ac:dyDescent="0.25">
      <c r="A343" s="13" t="s">
        <v>385</v>
      </c>
      <c r="B343" s="14">
        <v>1548</v>
      </c>
    </row>
    <row r="344" spans="1:2" x14ac:dyDescent="0.25">
      <c r="A344" s="13" t="s">
        <v>386</v>
      </c>
      <c r="B344" s="14">
        <v>54</v>
      </c>
    </row>
    <row r="345" spans="1:2" x14ac:dyDescent="0.25">
      <c r="A345" s="13" t="s">
        <v>387</v>
      </c>
      <c r="B345" s="14">
        <v>537</v>
      </c>
    </row>
    <row r="346" spans="1:2" x14ac:dyDescent="0.25">
      <c r="A346" s="13" t="s">
        <v>388</v>
      </c>
      <c r="B346" s="14">
        <v>583</v>
      </c>
    </row>
    <row r="347" spans="1:2" ht="22.5" x14ac:dyDescent="0.25">
      <c r="A347" s="13" t="s">
        <v>389</v>
      </c>
      <c r="B347" s="14">
        <v>140</v>
      </c>
    </row>
    <row r="348" spans="1:2" x14ac:dyDescent="0.25">
      <c r="A348" s="13" t="s">
        <v>390</v>
      </c>
      <c r="B348" s="14">
        <v>22</v>
      </c>
    </row>
    <row r="349" spans="1:2" x14ac:dyDescent="0.25">
      <c r="A349" s="13" t="s">
        <v>391</v>
      </c>
      <c r="B349" s="14">
        <v>217</v>
      </c>
    </row>
    <row r="350" spans="1:2" x14ac:dyDescent="0.25">
      <c r="A350" s="13" t="s">
        <v>392</v>
      </c>
      <c r="B350" s="14">
        <v>44</v>
      </c>
    </row>
    <row r="351" spans="1:2" x14ac:dyDescent="0.25">
      <c r="A351" s="13" t="s">
        <v>393</v>
      </c>
      <c r="B351" s="14">
        <v>206</v>
      </c>
    </row>
    <row r="352" spans="1:2" x14ac:dyDescent="0.25">
      <c r="A352" s="13" t="s">
        <v>394</v>
      </c>
      <c r="B352" s="14">
        <v>360</v>
      </c>
    </row>
    <row r="353" spans="1:2" x14ac:dyDescent="0.25">
      <c r="A353" s="13" t="s">
        <v>395</v>
      </c>
      <c r="B353" s="14">
        <v>228</v>
      </c>
    </row>
    <row r="354" spans="1:2" x14ac:dyDescent="0.25">
      <c r="A354" s="13" t="s">
        <v>396</v>
      </c>
      <c r="B354" s="14">
        <v>351</v>
      </c>
    </row>
    <row r="355" spans="1:2" x14ac:dyDescent="0.25">
      <c r="A355" s="13" t="s">
        <v>397</v>
      </c>
      <c r="B355" s="14">
        <v>120</v>
      </c>
    </row>
    <row r="356" spans="1:2" ht="22.5" x14ac:dyDescent="0.25">
      <c r="A356" s="13" t="s">
        <v>398</v>
      </c>
      <c r="B356" s="14">
        <v>463</v>
      </c>
    </row>
    <row r="357" spans="1:2" x14ac:dyDescent="0.25">
      <c r="A357" s="13" t="s">
        <v>399</v>
      </c>
      <c r="B357" s="14">
        <v>125</v>
      </c>
    </row>
    <row r="358" spans="1:2" ht="22.5" x14ac:dyDescent="0.25">
      <c r="A358" s="13" t="s">
        <v>400</v>
      </c>
      <c r="B358" s="14">
        <v>168</v>
      </c>
    </row>
    <row r="359" spans="1:2" x14ac:dyDescent="0.25">
      <c r="A359" s="13" t="s">
        <v>401</v>
      </c>
      <c r="B359" s="14">
        <v>113</v>
      </c>
    </row>
    <row r="360" spans="1:2" ht="22.5" x14ac:dyDescent="0.25">
      <c r="A360" s="13" t="s">
        <v>402</v>
      </c>
      <c r="B360" s="14">
        <v>55</v>
      </c>
    </row>
    <row r="361" spans="1:2" ht="22.5" x14ac:dyDescent="0.25">
      <c r="A361" s="13" t="s">
        <v>403</v>
      </c>
      <c r="B361" s="14">
        <v>439</v>
      </c>
    </row>
    <row r="362" spans="1:2" x14ac:dyDescent="0.25">
      <c r="A362" s="13" t="s">
        <v>404</v>
      </c>
      <c r="B362" s="14">
        <v>77</v>
      </c>
    </row>
    <row r="363" spans="1:2" x14ac:dyDescent="0.25">
      <c r="A363" s="13" t="s">
        <v>405</v>
      </c>
      <c r="B363" s="14">
        <v>79</v>
      </c>
    </row>
    <row r="364" spans="1:2" ht="22.5" x14ac:dyDescent="0.25">
      <c r="A364" s="13" t="s">
        <v>406</v>
      </c>
      <c r="B364" s="14">
        <v>229</v>
      </c>
    </row>
    <row r="365" spans="1:2" x14ac:dyDescent="0.25">
      <c r="A365" s="13" t="s">
        <v>407</v>
      </c>
      <c r="B365" s="14">
        <v>73</v>
      </c>
    </row>
    <row r="366" spans="1:2" x14ac:dyDescent="0.25">
      <c r="A366" s="13" t="s">
        <v>408</v>
      </c>
      <c r="B366" s="14">
        <v>43</v>
      </c>
    </row>
    <row r="367" spans="1:2" x14ac:dyDescent="0.25">
      <c r="A367" s="13" t="s">
        <v>409</v>
      </c>
      <c r="B367" s="14">
        <v>110</v>
      </c>
    </row>
    <row r="368" spans="1:2" x14ac:dyDescent="0.25">
      <c r="A368" s="13" t="s">
        <v>410</v>
      </c>
      <c r="B368" s="14">
        <v>235</v>
      </c>
    </row>
    <row r="369" spans="1:2" x14ac:dyDescent="0.25">
      <c r="A369" s="13" t="s">
        <v>411</v>
      </c>
      <c r="B369" s="14">
        <v>50</v>
      </c>
    </row>
    <row r="370" spans="1:2" ht="22.5" x14ac:dyDescent="0.25">
      <c r="A370" s="13" t="s">
        <v>412</v>
      </c>
      <c r="B370" s="14">
        <v>65</v>
      </c>
    </row>
    <row r="371" spans="1:2" ht="22.5" x14ac:dyDescent="0.25">
      <c r="A371" s="13" t="s">
        <v>413</v>
      </c>
      <c r="B371" s="14">
        <v>897</v>
      </c>
    </row>
    <row r="372" spans="1:2" ht="22.5" x14ac:dyDescent="0.25">
      <c r="A372" s="13" t="s">
        <v>414</v>
      </c>
      <c r="B372" s="14">
        <v>457</v>
      </c>
    </row>
    <row r="373" spans="1:2" ht="22.5" x14ac:dyDescent="0.25">
      <c r="A373" s="13" t="s">
        <v>415</v>
      </c>
      <c r="B373" s="14">
        <v>109</v>
      </c>
    </row>
    <row r="374" spans="1:2" x14ac:dyDescent="0.25">
      <c r="A374" s="13" t="s">
        <v>416</v>
      </c>
      <c r="B374" s="14">
        <v>138</v>
      </c>
    </row>
    <row r="375" spans="1:2" x14ac:dyDescent="0.25">
      <c r="A375" s="13" t="s">
        <v>417</v>
      </c>
      <c r="B375" s="14">
        <v>88</v>
      </c>
    </row>
    <row r="376" spans="1:2" x14ac:dyDescent="0.25">
      <c r="A376" s="13" t="s">
        <v>418</v>
      </c>
      <c r="B376" s="14">
        <v>142</v>
      </c>
    </row>
    <row r="377" spans="1:2" x14ac:dyDescent="0.25">
      <c r="A377" s="13" t="s">
        <v>419</v>
      </c>
      <c r="B377" s="14">
        <v>63</v>
      </c>
    </row>
    <row r="378" spans="1:2" x14ac:dyDescent="0.25">
      <c r="A378" s="13" t="s">
        <v>420</v>
      </c>
      <c r="B378" s="14">
        <v>204</v>
      </c>
    </row>
    <row r="379" spans="1:2" x14ac:dyDescent="0.25">
      <c r="A379" s="13" t="s">
        <v>421</v>
      </c>
      <c r="B379" s="14">
        <v>52</v>
      </c>
    </row>
    <row r="380" spans="1:2" ht="22.5" x14ac:dyDescent="0.25">
      <c r="A380" s="13" t="s">
        <v>422</v>
      </c>
      <c r="B380" s="14">
        <v>39</v>
      </c>
    </row>
    <row r="381" spans="1:2" ht="22.5" x14ac:dyDescent="0.25">
      <c r="A381" s="13" t="s">
        <v>423</v>
      </c>
      <c r="B381" s="14">
        <v>621</v>
      </c>
    </row>
    <row r="382" spans="1:2" x14ac:dyDescent="0.25">
      <c r="A382" s="13" t="s">
        <v>424</v>
      </c>
      <c r="B382" s="14">
        <v>14</v>
      </c>
    </row>
    <row r="383" spans="1:2" x14ac:dyDescent="0.25">
      <c r="A383" s="13" t="s">
        <v>425</v>
      </c>
      <c r="B383" s="14">
        <v>27</v>
      </c>
    </row>
    <row r="384" spans="1:2" ht="22.5" x14ac:dyDescent="0.25">
      <c r="A384" s="13" t="s">
        <v>426</v>
      </c>
      <c r="B384" s="14">
        <v>755</v>
      </c>
    </row>
    <row r="385" spans="1:2" x14ac:dyDescent="0.25">
      <c r="A385" s="13" t="s">
        <v>427</v>
      </c>
      <c r="B385" s="14">
        <v>119</v>
      </c>
    </row>
    <row r="386" spans="1:2" ht="22.5" x14ac:dyDescent="0.25">
      <c r="A386" s="13" t="s">
        <v>428</v>
      </c>
      <c r="B386" s="14">
        <v>137</v>
      </c>
    </row>
    <row r="387" spans="1:2" ht="22.5" x14ac:dyDescent="0.25">
      <c r="A387" s="13" t="s">
        <v>429</v>
      </c>
      <c r="B387" s="14">
        <v>29</v>
      </c>
    </row>
    <row r="388" spans="1:2" x14ac:dyDescent="0.25">
      <c r="A388" s="13" t="s">
        <v>430</v>
      </c>
      <c r="B388" s="14">
        <v>1061</v>
      </c>
    </row>
    <row r="389" spans="1:2" x14ac:dyDescent="0.25">
      <c r="A389" s="13" t="s">
        <v>431</v>
      </c>
      <c r="B389" s="14">
        <v>1128</v>
      </c>
    </row>
    <row r="390" spans="1:2" ht="22.5" x14ac:dyDescent="0.25">
      <c r="A390" s="13" t="s">
        <v>432</v>
      </c>
      <c r="B390" s="14">
        <v>38</v>
      </c>
    </row>
    <row r="391" spans="1:2" x14ac:dyDescent="0.25">
      <c r="A391" s="13" t="s">
        <v>433</v>
      </c>
      <c r="B391" s="14">
        <v>43</v>
      </c>
    </row>
    <row r="392" spans="1:2" x14ac:dyDescent="0.25">
      <c r="A392" s="13" t="s">
        <v>434</v>
      </c>
      <c r="B392" s="14">
        <v>75</v>
      </c>
    </row>
    <row r="393" spans="1:2" x14ac:dyDescent="0.25">
      <c r="A393" s="13" t="s">
        <v>435</v>
      </c>
      <c r="B393" s="14">
        <v>183</v>
      </c>
    </row>
    <row r="394" spans="1:2" x14ac:dyDescent="0.25">
      <c r="A394" s="13" t="s">
        <v>436</v>
      </c>
      <c r="B394" s="14">
        <v>35890</v>
      </c>
    </row>
    <row r="395" spans="1:2" ht="22.5" x14ac:dyDescent="0.25">
      <c r="A395" s="13" t="s">
        <v>437</v>
      </c>
      <c r="B395" s="14">
        <v>32</v>
      </c>
    </row>
    <row r="396" spans="1:2" x14ac:dyDescent="0.25">
      <c r="A396" s="13" t="s">
        <v>438</v>
      </c>
      <c r="B396" s="14">
        <v>30</v>
      </c>
    </row>
    <row r="397" spans="1:2" x14ac:dyDescent="0.25">
      <c r="A397" s="13" t="s">
        <v>439</v>
      </c>
      <c r="B397" s="14">
        <v>206</v>
      </c>
    </row>
    <row r="398" spans="1:2" ht="22.5" x14ac:dyDescent="0.25">
      <c r="A398" s="13" t="s">
        <v>440</v>
      </c>
      <c r="B398" s="14">
        <v>155</v>
      </c>
    </row>
    <row r="399" spans="1:2" ht="22.5" x14ac:dyDescent="0.25">
      <c r="A399" s="13" t="s">
        <v>441</v>
      </c>
      <c r="B399" s="14">
        <v>433</v>
      </c>
    </row>
    <row r="400" spans="1:2" ht="22.5" x14ac:dyDescent="0.25">
      <c r="A400" s="13" t="s">
        <v>442</v>
      </c>
      <c r="B400" s="14">
        <v>124</v>
      </c>
    </row>
    <row r="401" spans="1:2" x14ac:dyDescent="0.25">
      <c r="A401" s="13" t="s">
        <v>443</v>
      </c>
      <c r="B401" s="14">
        <v>90</v>
      </c>
    </row>
    <row r="402" spans="1:2" ht="22.5" x14ac:dyDescent="0.25">
      <c r="A402" s="13" t="s">
        <v>444</v>
      </c>
      <c r="B402" s="14">
        <v>28</v>
      </c>
    </row>
    <row r="403" spans="1:2" ht="22.5" x14ac:dyDescent="0.25">
      <c r="A403" s="13" t="s">
        <v>445</v>
      </c>
      <c r="B403" s="14">
        <v>120</v>
      </c>
    </row>
    <row r="404" spans="1:2" x14ac:dyDescent="0.25">
      <c r="A404" s="13" t="s">
        <v>446</v>
      </c>
      <c r="B404" s="14">
        <v>151</v>
      </c>
    </row>
    <row r="405" spans="1:2" ht="22.5" x14ac:dyDescent="0.25">
      <c r="A405" s="13" t="s">
        <v>447</v>
      </c>
      <c r="B405" s="14">
        <v>84</v>
      </c>
    </row>
    <row r="406" spans="1:2" ht="22.5" x14ac:dyDescent="0.25">
      <c r="A406" s="13" t="s">
        <v>448</v>
      </c>
      <c r="B406" s="14">
        <v>109</v>
      </c>
    </row>
    <row r="407" spans="1:2" ht="22.5" x14ac:dyDescent="0.25">
      <c r="A407" s="13" t="s">
        <v>449</v>
      </c>
      <c r="B407" s="14">
        <v>180</v>
      </c>
    </row>
    <row r="408" spans="1:2" x14ac:dyDescent="0.25">
      <c r="A408" s="13" t="s">
        <v>450</v>
      </c>
      <c r="B408" s="14">
        <v>186</v>
      </c>
    </row>
    <row r="409" spans="1:2" x14ac:dyDescent="0.25">
      <c r="A409" s="13" t="s">
        <v>451</v>
      </c>
      <c r="B409" s="14">
        <v>41</v>
      </c>
    </row>
    <row r="410" spans="1:2" ht="22.5" x14ac:dyDescent="0.25">
      <c r="A410" s="13" t="s">
        <v>452</v>
      </c>
      <c r="B410" s="14">
        <v>455</v>
      </c>
    </row>
    <row r="411" spans="1:2" x14ac:dyDescent="0.25">
      <c r="A411" s="13" t="s">
        <v>453</v>
      </c>
      <c r="B411" s="14">
        <v>72</v>
      </c>
    </row>
    <row r="412" spans="1:2" x14ac:dyDescent="0.25">
      <c r="A412" s="13" t="s">
        <v>454</v>
      </c>
      <c r="B412" s="14">
        <v>103</v>
      </c>
    </row>
    <row r="413" spans="1:2" x14ac:dyDescent="0.25">
      <c r="A413" s="13" t="s">
        <v>455</v>
      </c>
      <c r="B413" s="14">
        <v>67</v>
      </c>
    </row>
    <row r="414" spans="1:2" x14ac:dyDescent="0.25">
      <c r="A414" s="13" t="s">
        <v>456</v>
      </c>
      <c r="B414" s="14">
        <v>435</v>
      </c>
    </row>
    <row r="415" spans="1:2" x14ac:dyDescent="0.25">
      <c r="A415" s="13" t="s">
        <v>457</v>
      </c>
      <c r="B415" s="14">
        <v>2978</v>
      </c>
    </row>
    <row r="416" spans="1:2" x14ac:dyDescent="0.25">
      <c r="A416" s="13" t="s">
        <v>458</v>
      </c>
      <c r="B416" s="14">
        <v>22</v>
      </c>
    </row>
    <row r="417" spans="1:2" x14ac:dyDescent="0.25">
      <c r="A417" s="13" t="s">
        <v>459</v>
      </c>
      <c r="B417" s="14">
        <v>167</v>
      </c>
    </row>
    <row r="418" spans="1:2" x14ac:dyDescent="0.25">
      <c r="A418" s="13" t="s">
        <v>460</v>
      </c>
      <c r="B418" s="14">
        <v>612</v>
      </c>
    </row>
    <row r="419" spans="1:2" x14ac:dyDescent="0.25">
      <c r="A419" s="13" t="s">
        <v>461</v>
      </c>
      <c r="B419" s="14">
        <v>34</v>
      </c>
    </row>
    <row r="420" spans="1:2" x14ac:dyDescent="0.25">
      <c r="A420" s="13" t="s">
        <v>462</v>
      </c>
      <c r="B420" s="14">
        <v>88</v>
      </c>
    </row>
    <row r="421" spans="1:2" x14ac:dyDescent="0.25">
      <c r="A421" s="13" t="s">
        <v>463</v>
      </c>
      <c r="B421" s="14">
        <v>283</v>
      </c>
    </row>
    <row r="422" spans="1:2" x14ac:dyDescent="0.25">
      <c r="A422" s="13" t="s">
        <v>464</v>
      </c>
      <c r="B422" s="14">
        <v>2425</v>
      </c>
    </row>
    <row r="423" spans="1:2" x14ac:dyDescent="0.25">
      <c r="A423" s="13" t="s">
        <v>465</v>
      </c>
      <c r="B423" s="14">
        <v>330</v>
      </c>
    </row>
    <row r="424" spans="1:2" x14ac:dyDescent="0.25">
      <c r="A424" s="13" t="s">
        <v>466</v>
      </c>
      <c r="B424" s="14">
        <v>47</v>
      </c>
    </row>
    <row r="425" spans="1:2" ht="22.5" x14ac:dyDescent="0.25">
      <c r="A425" s="13" t="s">
        <v>467</v>
      </c>
      <c r="B425" s="14">
        <v>19</v>
      </c>
    </row>
    <row r="426" spans="1:2" ht="22.5" x14ac:dyDescent="0.25">
      <c r="A426" s="13" t="s">
        <v>468</v>
      </c>
      <c r="B426" s="14">
        <v>298</v>
      </c>
    </row>
    <row r="427" spans="1:2" ht="22.5" x14ac:dyDescent="0.25">
      <c r="A427" s="13" t="s">
        <v>469</v>
      </c>
      <c r="B427" s="14">
        <v>89</v>
      </c>
    </row>
    <row r="428" spans="1:2" ht="33.75" x14ac:dyDescent="0.25">
      <c r="A428" s="13" t="s">
        <v>470</v>
      </c>
      <c r="B428" s="14">
        <v>39</v>
      </c>
    </row>
    <row r="429" spans="1:2" x14ac:dyDescent="0.25">
      <c r="A429" s="13" t="s">
        <v>471</v>
      </c>
      <c r="B429" s="14">
        <v>164</v>
      </c>
    </row>
    <row r="430" spans="1:2" x14ac:dyDescent="0.25">
      <c r="A430" s="13" t="s">
        <v>472</v>
      </c>
      <c r="B430" s="14">
        <v>55</v>
      </c>
    </row>
    <row r="431" spans="1:2" x14ac:dyDescent="0.25">
      <c r="A431" s="13" t="s">
        <v>473</v>
      </c>
      <c r="B431" s="14">
        <v>170</v>
      </c>
    </row>
    <row r="432" spans="1:2" x14ac:dyDescent="0.25">
      <c r="A432" s="13" t="s">
        <v>474</v>
      </c>
      <c r="B432" s="14">
        <v>863</v>
      </c>
    </row>
    <row r="433" spans="1:2" ht="22.5" x14ac:dyDescent="0.25">
      <c r="A433" s="13" t="s">
        <v>475</v>
      </c>
      <c r="B433" s="14">
        <v>172</v>
      </c>
    </row>
    <row r="434" spans="1:2" x14ac:dyDescent="0.25">
      <c r="A434" s="13" t="s">
        <v>476</v>
      </c>
      <c r="B434" s="14">
        <v>505</v>
      </c>
    </row>
    <row r="435" spans="1:2" x14ac:dyDescent="0.25">
      <c r="A435" s="13" t="s">
        <v>477</v>
      </c>
      <c r="B435" s="14">
        <v>329</v>
      </c>
    </row>
    <row r="436" spans="1:2" x14ac:dyDescent="0.25">
      <c r="A436" s="13" t="s">
        <v>478</v>
      </c>
      <c r="B436" s="14">
        <v>251</v>
      </c>
    </row>
    <row r="437" spans="1:2" x14ac:dyDescent="0.25">
      <c r="A437" s="13" t="s">
        <v>479</v>
      </c>
      <c r="B437" s="14">
        <v>119</v>
      </c>
    </row>
    <row r="438" spans="1:2" ht="22.5" x14ac:dyDescent="0.25">
      <c r="A438" s="13" t="s">
        <v>480</v>
      </c>
      <c r="B438" s="14">
        <v>73</v>
      </c>
    </row>
    <row r="439" spans="1:2" x14ac:dyDescent="0.25">
      <c r="A439" s="13" t="s">
        <v>481</v>
      </c>
      <c r="B439" s="14">
        <v>33</v>
      </c>
    </row>
    <row r="440" spans="1:2" x14ac:dyDescent="0.25">
      <c r="A440" s="13" t="s">
        <v>482</v>
      </c>
      <c r="B440" s="14">
        <v>100</v>
      </c>
    </row>
    <row r="441" spans="1:2" x14ac:dyDescent="0.25">
      <c r="A441" s="13" t="s">
        <v>483</v>
      </c>
      <c r="B441" s="14">
        <v>166</v>
      </c>
    </row>
    <row r="442" spans="1:2" x14ac:dyDescent="0.25">
      <c r="A442" s="13" t="s">
        <v>484</v>
      </c>
      <c r="B442" s="14">
        <v>137</v>
      </c>
    </row>
    <row r="443" spans="1:2" x14ac:dyDescent="0.25">
      <c r="A443" s="13" t="s">
        <v>485</v>
      </c>
      <c r="B443" s="14">
        <v>636</v>
      </c>
    </row>
    <row r="444" spans="1:2" x14ac:dyDescent="0.25">
      <c r="A444" s="13" t="s">
        <v>486</v>
      </c>
      <c r="B444" s="14">
        <v>251</v>
      </c>
    </row>
    <row r="445" spans="1:2" x14ac:dyDescent="0.25">
      <c r="A445" s="13" t="s">
        <v>487</v>
      </c>
      <c r="B445" s="14">
        <v>1077</v>
      </c>
    </row>
    <row r="446" spans="1:2" x14ac:dyDescent="0.25">
      <c r="A446" s="13" t="s">
        <v>488</v>
      </c>
      <c r="B446" s="14">
        <v>52</v>
      </c>
    </row>
    <row r="447" spans="1:2" x14ac:dyDescent="0.25">
      <c r="A447" s="13" t="s">
        <v>489</v>
      </c>
      <c r="B447" s="14">
        <v>7163</v>
      </c>
    </row>
    <row r="448" spans="1:2" x14ac:dyDescent="0.25">
      <c r="A448" s="13" t="s">
        <v>490</v>
      </c>
      <c r="B448" s="14">
        <v>124</v>
      </c>
    </row>
    <row r="449" spans="1:2" ht="22.5" x14ac:dyDescent="0.25">
      <c r="A449" s="13" t="s">
        <v>491</v>
      </c>
      <c r="B449" s="14">
        <v>69</v>
      </c>
    </row>
    <row r="450" spans="1:2" x14ac:dyDescent="0.25">
      <c r="A450" s="13" t="s">
        <v>492</v>
      </c>
      <c r="B450" s="14">
        <v>133</v>
      </c>
    </row>
    <row r="451" spans="1:2" x14ac:dyDescent="0.25">
      <c r="A451" s="13" t="s">
        <v>493</v>
      </c>
      <c r="B451" s="14">
        <v>107</v>
      </c>
    </row>
    <row r="452" spans="1:2" x14ac:dyDescent="0.25">
      <c r="A452" s="13" t="s">
        <v>494</v>
      </c>
      <c r="B452" s="14">
        <v>246</v>
      </c>
    </row>
    <row r="453" spans="1:2" ht="22.5" x14ac:dyDescent="0.25">
      <c r="A453" s="13" t="s">
        <v>495</v>
      </c>
      <c r="B453" s="14">
        <v>143</v>
      </c>
    </row>
    <row r="454" spans="1:2" ht="22.5" x14ac:dyDescent="0.25">
      <c r="A454" s="13" t="s">
        <v>496</v>
      </c>
      <c r="B454" s="14">
        <v>62</v>
      </c>
    </row>
    <row r="455" spans="1:2" ht="22.5" x14ac:dyDescent="0.25">
      <c r="A455" s="13" t="s">
        <v>497</v>
      </c>
      <c r="B455" s="14">
        <v>48</v>
      </c>
    </row>
    <row r="456" spans="1:2" x14ac:dyDescent="0.25">
      <c r="A456" s="13" t="s">
        <v>498</v>
      </c>
      <c r="B456" s="14">
        <v>2315</v>
      </c>
    </row>
    <row r="457" spans="1:2" x14ac:dyDescent="0.25">
      <c r="A457" s="13" t="s">
        <v>499</v>
      </c>
      <c r="B457" s="14">
        <v>1446</v>
      </c>
    </row>
    <row r="458" spans="1:2" x14ac:dyDescent="0.25">
      <c r="A458" s="13" t="s">
        <v>500</v>
      </c>
      <c r="B458" s="14">
        <v>68</v>
      </c>
    </row>
    <row r="459" spans="1:2" ht="22.5" x14ac:dyDescent="0.25">
      <c r="A459" s="13" t="s">
        <v>501</v>
      </c>
      <c r="B459" s="14">
        <v>1020</v>
      </c>
    </row>
    <row r="460" spans="1:2" x14ac:dyDescent="0.25">
      <c r="A460" s="13" t="s">
        <v>502</v>
      </c>
      <c r="B460" s="14">
        <v>25</v>
      </c>
    </row>
    <row r="461" spans="1:2" x14ac:dyDescent="0.25">
      <c r="A461" s="13" t="s">
        <v>503</v>
      </c>
      <c r="B461" s="14">
        <v>553</v>
      </c>
    </row>
    <row r="462" spans="1:2" ht="22.5" x14ac:dyDescent="0.25">
      <c r="A462" s="13" t="s">
        <v>504</v>
      </c>
      <c r="B462" s="14">
        <v>243</v>
      </c>
    </row>
    <row r="463" spans="1:2" ht="22.5" x14ac:dyDescent="0.25">
      <c r="A463" s="13" t="s">
        <v>505</v>
      </c>
      <c r="B463" s="14">
        <v>735</v>
      </c>
    </row>
    <row r="464" spans="1:2" ht="33.75" x14ac:dyDescent="0.25">
      <c r="A464" s="13" t="s">
        <v>506</v>
      </c>
      <c r="B464" s="14">
        <v>7951</v>
      </c>
    </row>
    <row r="465" spans="1:2" x14ac:dyDescent="0.25">
      <c r="A465" s="13" t="s">
        <v>507</v>
      </c>
      <c r="B465" s="14">
        <v>555</v>
      </c>
    </row>
    <row r="466" spans="1:2" x14ac:dyDescent="0.25">
      <c r="A466" s="13" t="s">
        <v>508</v>
      </c>
      <c r="B466" s="14">
        <v>254</v>
      </c>
    </row>
    <row r="467" spans="1:2" x14ac:dyDescent="0.25">
      <c r="A467" s="13" t="s">
        <v>509</v>
      </c>
      <c r="B467" s="14">
        <v>106</v>
      </c>
    </row>
    <row r="468" spans="1:2" x14ac:dyDescent="0.25">
      <c r="A468" s="13" t="s">
        <v>510</v>
      </c>
      <c r="B468" s="14">
        <v>706</v>
      </c>
    </row>
    <row r="469" spans="1:2" ht="22.5" x14ac:dyDescent="0.25">
      <c r="A469" s="13" t="s">
        <v>511</v>
      </c>
      <c r="B469" s="14">
        <v>212</v>
      </c>
    </row>
    <row r="470" spans="1:2" ht="22.5" x14ac:dyDescent="0.25">
      <c r="A470" s="13" t="s">
        <v>512</v>
      </c>
      <c r="B470" s="14">
        <v>152</v>
      </c>
    </row>
    <row r="471" spans="1:2" x14ac:dyDescent="0.25">
      <c r="A471" s="13" t="s">
        <v>513</v>
      </c>
      <c r="B471" s="14">
        <v>302</v>
      </c>
    </row>
    <row r="472" spans="1:2" x14ac:dyDescent="0.25">
      <c r="A472" s="13" t="s">
        <v>514</v>
      </c>
      <c r="B472" s="14">
        <v>70</v>
      </c>
    </row>
    <row r="473" spans="1:2" x14ac:dyDescent="0.25">
      <c r="A473" s="13" t="s">
        <v>515</v>
      </c>
      <c r="B473" s="14">
        <v>1115</v>
      </c>
    </row>
    <row r="474" spans="1:2" x14ac:dyDescent="0.25">
      <c r="A474" s="13" t="s">
        <v>516</v>
      </c>
      <c r="B474" s="14">
        <v>80</v>
      </c>
    </row>
    <row r="475" spans="1:2" x14ac:dyDescent="0.25">
      <c r="A475" s="13" t="s">
        <v>517</v>
      </c>
      <c r="B475" s="14">
        <v>110</v>
      </c>
    </row>
    <row r="476" spans="1:2" x14ac:dyDescent="0.25">
      <c r="A476" s="13" t="s">
        <v>518</v>
      </c>
      <c r="B476" s="14">
        <v>151</v>
      </c>
    </row>
    <row r="477" spans="1:2" x14ac:dyDescent="0.25">
      <c r="A477" s="13" t="s">
        <v>519</v>
      </c>
      <c r="B477" s="14">
        <v>1762</v>
      </c>
    </row>
    <row r="478" spans="1:2" x14ac:dyDescent="0.25">
      <c r="A478" s="13" t="s">
        <v>520</v>
      </c>
      <c r="B478" s="14">
        <v>540</v>
      </c>
    </row>
    <row r="479" spans="1:2" x14ac:dyDescent="0.25">
      <c r="A479" s="13" t="s">
        <v>521</v>
      </c>
      <c r="B479" s="14">
        <v>85</v>
      </c>
    </row>
    <row r="480" spans="1:2" x14ac:dyDescent="0.25">
      <c r="A480" s="13" t="s">
        <v>522</v>
      </c>
      <c r="B480" s="14">
        <v>17</v>
      </c>
    </row>
    <row r="481" spans="1:2" x14ac:dyDescent="0.25">
      <c r="A481" s="13" t="s">
        <v>523</v>
      </c>
      <c r="B481" s="14">
        <v>16</v>
      </c>
    </row>
    <row r="482" spans="1:2" x14ac:dyDescent="0.25">
      <c r="A482" s="13" t="s">
        <v>524</v>
      </c>
      <c r="B482" s="14">
        <v>293</v>
      </c>
    </row>
    <row r="483" spans="1:2" x14ac:dyDescent="0.25">
      <c r="A483" s="13" t="s">
        <v>525</v>
      </c>
      <c r="B483" s="14">
        <v>254</v>
      </c>
    </row>
    <row r="484" spans="1:2" x14ac:dyDescent="0.25">
      <c r="A484" s="13" t="s">
        <v>526</v>
      </c>
      <c r="B484" s="14">
        <v>1505</v>
      </c>
    </row>
    <row r="485" spans="1:2" ht="22.5" x14ac:dyDescent="0.25">
      <c r="A485" s="13" t="s">
        <v>527</v>
      </c>
      <c r="B485" s="14">
        <v>197</v>
      </c>
    </row>
    <row r="486" spans="1:2" x14ac:dyDescent="0.25">
      <c r="A486" s="13" t="s">
        <v>528</v>
      </c>
      <c r="B486" s="14">
        <v>47</v>
      </c>
    </row>
    <row r="487" spans="1:2" x14ac:dyDescent="0.25">
      <c r="A487" s="13" t="s">
        <v>529</v>
      </c>
      <c r="B487" s="14">
        <v>34</v>
      </c>
    </row>
    <row r="488" spans="1:2" x14ac:dyDescent="0.25">
      <c r="A488" s="13" t="s">
        <v>530</v>
      </c>
      <c r="B488" s="14">
        <v>94</v>
      </c>
    </row>
    <row r="489" spans="1:2" x14ac:dyDescent="0.25">
      <c r="A489" s="13" t="s">
        <v>531</v>
      </c>
      <c r="B489" s="14">
        <v>941</v>
      </c>
    </row>
    <row r="490" spans="1:2" x14ac:dyDescent="0.25">
      <c r="A490" s="13" t="s">
        <v>532</v>
      </c>
      <c r="B490" s="14">
        <v>92</v>
      </c>
    </row>
    <row r="491" spans="1:2" x14ac:dyDescent="0.25">
      <c r="A491" s="13" t="s">
        <v>533</v>
      </c>
      <c r="B491" s="14">
        <v>787</v>
      </c>
    </row>
    <row r="492" spans="1:2" x14ac:dyDescent="0.25">
      <c r="A492" s="13" t="s">
        <v>534</v>
      </c>
      <c r="B492" s="14">
        <v>56</v>
      </c>
    </row>
    <row r="493" spans="1:2" x14ac:dyDescent="0.25">
      <c r="A493" s="13" t="s">
        <v>535</v>
      </c>
      <c r="B493" s="14">
        <v>4969</v>
      </c>
    </row>
    <row r="494" spans="1:2" x14ac:dyDescent="0.25">
      <c r="A494" s="13" t="s">
        <v>536</v>
      </c>
      <c r="B494" s="14">
        <v>488</v>
      </c>
    </row>
    <row r="495" spans="1:2" x14ac:dyDescent="0.25">
      <c r="A495" s="13" t="s">
        <v>537</v>
      </c>
      <c r="B495" s="14">
        <v>1609</v>
      </c>
    </row>
    <row r="496" spans="1:2" x14ac:dyDescent="0.25">
      <c r="A496" s="13" t="s">
        <v>538</v>
      </c>
      <c r="B496" s="14">
        <v>66</v>
      </c>
    </row>
    <row r="497" spans="1:2" x14ac:dyDescent="0.25">
      <c r="A497" s="13" t="s">
        <v>539</v>
      </c>
      <c r="B497" s="14">
        <v>985</v>
      </c>
    </row>
    <row r="498" spans="1:2" x14ac:dyDescent="0.25">
      <c r="A498" s="13" t="s">
        <v>540</v>
      </c>
      <c r="B498" s="14">
        <v>221</v>
      </c>
    </row>
    <row r="499" spans="1:2" x14ac:dyDescent="0.25">
      <c r="A499" s="13" t="s">
        <v>541</v>
      </c>
      <c r="B499" s="14">
        <v>214</v>
      </c>
    </row>
    <row r="500" spans="1:2" ht="22.5" x14ac:dyDescent="0.25">
      <c r="A500" s="13" t="s">
        <v>542</v>
      </c>
      <c r="B500" s="14">
        <v>2436</v>
      </c>
    </row>
    <row r="501" spans="1:2" x14ac:dyDescent="0.25">
      <c r="A501" s="13" t="s">
        <v>543</v>
      </c>
      <c r="B501" s="14">
        <v>66</v>
      </c>
    </row>
    <row r="502" spans="1:2" ht="22.5" x14ac:dyDescent="0.25">
      <c r="A502" s="13" t="s">
        <v>544</v>
      </c>
      <c r="B502" s="14">
        <v>505</v>
      </c>
    </row>
    <row r="503" spans="1:2" x14ac:dyDescent="0.25">
      <c r="A503" s="13" t="s">
        <v>545</v>
      </c>
      <c r="B503" s="14">
        <v>33</v>
      </c>
    </row>
    <row r="504" spans="1:2" x14ac:dyDescent="0.25">
      <c r="A504" s="13" t="s">
        <v>546</v>
      </c>
      <c r="B504" s="14">
        <v>4032</v>
      </c>
    </row>
    <row r="505" spans="1:2" x14ac:dyDescent="0.25">
      <c r="A505" s="13" t="s">
        <v>547</v>
      </c>
      <c r="B505" s="14">
        <v>20024</v>
      </c>
    </row>
    <row r="506" spans="1:2" x14ac:dyDescent="0.25">
      <c r="A506" s="13" t="s">
        <v>548</v>
      </c>
      <c r="B506" s="14">
        <v>2881</v>
      </c>
    </row>
    <row r="507" spans="1:2" x14ac:dyDescent="0.25">
      <c r="A507" s="13" t="s">
        <v>549</v>
      </c>
      <c r="B507" s="14">
        <v>72</v>
      </c>
    </row>
    <row r="508" spans="1:2" x14ac:dyDescent="0.25">
      <c r="A508" s="13" t="s">
        <v>550</v>
      </c>
      <c r="B508" s="14">
        <v>57</v>
      </c>
    </row>
    <row r="509" spans="1:2" ht="22.5" x14ac:dyDescent="0.25">
      <c r="A509" s="13" t="s">
        <v>551</v>
      </c>
      <c r="B509" s="14">
        <v>147</v>
      </c>
    </row>
    <row r="510" spans="1:2" x14ac:dyDescent="0.25">
      <c r="A510" s="13" t="s">
        <v>552</v>
      </c>
      <c r="B510" s="14">
        <v>213</v>
      </c>
    </row>
    <row r="511" spans="1:2" x14ac:dyDescent="0.25">
      <c r="A511" s="13" t="s">
        <v>553</v>
      </c>
      <c r="B511" s="14">
        <v>3302</v>
      </c>
    </row>
    <row r="512" spans="1:2" x14ac:dyDescent="0.25">
      <c r="A512" s="13" t="s">
        <v>554</v>
      </c>
      <c r="B512" s="14">
        <v>9748</v>
      </c>
    </row>
    <row r="513" spans="1:2" ht="22.5" x14ac:dyDescent="0.25">
      <c r="A513" s="13" t="s">
        <v>555</v>
      </c>
      <c r="B513" s="14">
        <v>91</v>
      </c>
    </row>
    <row r="514" spans="1:2" ht="22.5" x14ac:dyDescent="0.25">
      <c r="A514" s="13" t="s">
        <v>556</v>
      </c>
      <c r="B514" s="14">
        <v>87</v>
      </c>
    </row>
    <row r="515" spans="1:2" ht="22.5" x14ac:dyDescent="0.25">
      <c r="A515" s="13" t="s">
        <v>557</v>
      </c>
      <c r="B515" s="14">
        <v>210</v>
      </c>
    </row>
    <row r="516" spans="1:2" x14ac:dyDescent="0.25">
      <c r="A516" s="13" t="s">
        <v>558</v>
      </c>
      <c r="B516" s="14">
        <v>263</v>
      </c>
    </row>
    <row r="517" spans="1:2" ht="22.5" x14ac:dyDescent="0.25">
      <c r="A517" s="13" t="s">
        <v>559</v>
      </c>
      <c r="B517" s="14">
        <v>271</v>
      </c>
    </row>
    <row r="518" spans="1:2" x14ac:dyDescent="0.25">
      <c r="A518" s="13" t="s">
        <v>560</v>
      </c>
      <c r="B518" s="14">
        <v>33</v>
      </c>
    </row>
    <row r="519" spans="1:2" x14ac:dyDescent="0.25">
      <c r="A519" s="13" t="s">
        <v>561</v>
      </c>
      <c r="B519" s="14">
        <v>593</v>
      </c>
    </row>
    <row r="520" spans="1:2" x14ac:dyDescent="0.25">
      <c r="A520" s="13" t="s">
        <v>562</v>
      </c>
      <c r="B520" s="14">
        <v>97</v>
      </c>
    </row>
    <row r="521" spans="1:2" x14ac:dyDescent="0.25">
      <c r="A521" s="13" t="s">
        <v>563</v>
      </c>
      <c r="B521" s="14">
        <v>106</v>
      </c>
    </row>
    <row r="522" spans="1:2" ht="22.5" x14ac:dyDescent="0.25">
      <c r="A522" s="13" t="s">
        <v>564</v>
      </c>
      <c r="B522" s="14">
        <v>66</v>
      </c>
    </row>
    <row r="523" spans="1:2" x14ac:dyDescent="0.25">
      <c r="A523" s="13" t="s">
        <v>565</v>
      </c>
      <c r="B523" s="14">
        <v>201</v>
      </c>
    </row>
    <row r="524" spans="1:2" x14ac:dyDescent="0.25">
      <c r="A524" s="13" t="s">
        <v>566</v>
      </c>
      <c r="B524" s="14">
        <v>234</v>
      </c>
    </row>
    <row r="525" spans="1:2" x14ac:dyDescent="0.25">
      <c r="A525" s="13" t="s">
        <v>567</v>
      </c>
      <c r="B525" s="14">
        <v>37</v>
      </c>
    </row>
    <row r="526" spans="1:2" x14ac:dyDescent="0.25">
      <c r="A526" s="13" t="s">
        <v>568</v>
      </c>
      <c r="B526" s="14">
        <v>364</v>
      </c>
    </row>
    <row r="527" spans="1:2" ht="22.5" x14ac:dyDescent="0.25">
      <c r="A527" s="13" t="s">
        <v>569</v>
      </c>
      <c r="B527" s="14">
        <v>13303</v>
      </c>
    </row>
    <row r="528" spans="1:2" x14ac:dyDescent="0.25">
      <c r="A528" s="13" t="s">
        <v>570</v>
      </c>
      <c r="B528" s="14">
        <v>155</v>
      </c>
    </row>
    <row r="529" spans="1:2" x14ac:dyDescent="0.25">
      <c r="A529" s="13" t="s">
        <v>571</v>
      </c>
      <c r="B529" s="14">
        <v>41</v>
      </c>
    </row>
    <row r="530" spans="1:2" x14ac:dyDescent="0.25">
      <c r="A530" s="13" t="s">
        <v>572</v>
      </c>
      <c r="B530" s="14">
        <v>523</v>
      </c>
    </row>
    <row r="531" spans="1:2" x14ac:dyDescent="0.25">
      <c r="A531" s="13" t="s">
        <v>573</v>
      </c>
      <c r="B531" s="14">
        <v>104</v>
      </c>
    </row>
    <row r="532" spans="1:2" x14ac:dyDescent="0.25">
      <c r="A532" s="13" t="s">
        <v>574</v>
      </c>
      <c r="B532" s="14">
        <v>1983</v>
      </c>
    </row>
    <row r="533" spans="1:2" ht="22.5" x14ac:dyDescent="0.25">
      <c r="A533" s="13" t="s">
        <v>575</v>
      </c>
      <c r="B533" s="14">
        <v>16783</v>
      </c>
    </row>
    <row r="534" spans="1:2" x14ac:dyDescent="0.25">
      <c r="A534" s="13" t="s">
        <v>576</v>
      </c>
      <c r="B534" s="14">
        <v>37</v>
      </c>
    </row>
    <row r="535" spans="1:2" x14ac:dyDescent="0.25">
      <c r="A535" s="13" t="s">
        <v>577</v>
      </c>
      <c r="B535" s="14">
        <v>178</v>
      </c>
    </row>
    <row r="536" spans="1:2" x14ac:dyDescent="0.25">
      <c r="A536" s="13" t="s">
        <v>578</v>
      </c>
      <c r="B536" s="14">
        <v>4386</v>
      </c>
    </row>
    <row r="537" spans="1:2" x14ac:dyDescent="0.25">
      <c r="A537" s="13" t="s">
        <v>579</v>
      </c>
      <c r="B537" s="14">
        <v>342</v>
      </c>
    </row>
    <row r="538" spans="1:2" x14ac:dyDescent="0.25">
      <c r="A538" s="13" t="s">
        <v>580</v>
      </c>
      <c r="B538" s="14">
        <v>1051</v>
      </c>
    </row>
    <row r="539" spans="1:2" x14ac:dyDescent="0.25">
      <c r="A539" s="13" t="s">
        <v>581</v>
      </c>
      <c r="B539" s="14">
        <v>1125</v>
      </c>
    </row>
    <row r="540" spans="1:2" x14ac:dyDescent="0.25">
      <c r="A540" s="13" t="s">
        <v>582</v>
      </c>
      <c r="B540" s="14">
        <v>379</v>
      </c>
    </row>
    <row r="541" spans="1:2" x14ac:dyDescent="0.25">
      <c r="A541" s="13" t="s">
        <v>583</v>
      </c>
      <c r="B541" s="14">
        <v>379</v>
      </c>
    </row>
    <row r="542" spans="1:2" x14ac:dyDescent="0.25">
      <c r="A542" s="13" t="s">
        <v>584</v>
      </c>
      <c r="B542" s="14">
        <v>139</v>
      </c>
    </row>
    <row r="543" spans="1:2" x14ac:dyDescent="0.25">
      <c r="A543" s="13" t="s">
        <v>585</v>
      </c>
      <c r="B543" s="14">
        <v>1259</v>
      </c>
    </row>
    <row r="544" spans="1:2" x14ac:dyDescent="0.25">
      <c r="A544" s="13" t="s">
        <v>586</v>
      </c>
      <c r="B544" s="14">
        <v>56</v>
      </c>
    </row>
    <row r="545" spans="1:2" x14ac:dyDescent="0.25">
      <c r="A545" s="13" t="s">
        <v>587</v>
      </c>
      <c r="B545" s="14">
        <v>99</v>
      </c>
    </row>
    <row r="546" spans="1:2" x14ac:dyDescent="0.25">
      <c r="A546" s="13" t="s">
        <v>588</v>
      </c>
      <c r="B546" s="14">
        <v>380</v>
      </c>
    </row>
    <row r="547" spans="1:2" x14ac:dyDescent="0.25">
      <c r="A547" s="13" t="s">
        <v>589</v>
      </c>
      <c r="B547" s="14">
        <v>204</v>
      </c>
    </row>
    <row r="548" spans="1:2" x14ac:dyDescent="0.25">
      <c r="A548" s="13" t="s">
        <v>590</v>
      </c>
      <c r="B548" s="14">
        <v>778</v>
      </c>
    </row>
    <row r="549" spans="1:2" x14ac:dyDescent="0.25">
      <c r="A549" s="13" t="s">
        <v>591</v>
      </c>
      <c r="B549" s="14">
        <v>145</v>
      </c>
    </row>
    <row r="550" spans="1:2" ht="22.5" x14ac:dyDescent="0.25">
      <c r="A550" s="13" t="s">
        <v>592</v>
      </c>
      <c r="B550" s="14">
        <v>4504</v>
      </c>
    </row>
    <row r="551" spans="1:2" ht="22.5" x14ac:dyDescent="0.25">
      <c r="A551" s="13" t="s">
        <v>593</v>
      </c>
      <c r="B551" s="14">
        <v>231</v>
      </c>
    </row>
    <row r="552" spans="1:2" x14ac:dyDescent="0.25">
      <c r="A552" s="13" t="s">
        <v>594</v>
      </c>
      <c r="B552" s="14">
        <v>152</v>
      </c>
    </row>
    <row r="553" spans="1:2" x14ac:dyDescent="0.25">
      <c r="A553" s="13" t="s">
        <v>595</v>
      </c>
      <c r="B553" s="14">
        <v>2596</v>
      </c>
    </row>
    <row r="554" spans="1:2" x14ac:dyDescent="0.25">
      <c r="A554" s="13" t="s">
        <v>596</v>
      </c>
      <c r="B554" s="14">
        <v>1013</v>
      </c>
    </row>
    <row r="555" spans="1:2" x14ac:dyDescent="0.25">
      <c r="A555" s="13" t="s">
        <v>597</v>
      </c>
      <c r="B555" s="14">
        <v>54</v>
      </c>
    </row>
    <row r="556" spans="1:2" x14ac:dyDescent="0.25">
      <c r="A556" s="13" t="s">
        <v>598</v>
      </c>
      <c r="B556" s="14">
        <v>318</v>
      </c>
    </row>
    <row r="557" spans="1:2" x14ac:dyDescent="0.25">
      <c r="A557" s="13" t="s">
        <v>599</v>
      </c>
      <c r="B557" s="14">
        <v>74</v>
      </c>
    </row>
    <row r="558" spans="1:2" x14ac:dyDescent="0.25">
      <c r="A558" s="13" t="s">
        <v>600</v>
      </c>
      <c r="B558" s="14">
        <v>589</v>
      </c>
    </row>
    <row r="559" spans="1:2" ht="22.5" x14ac:dyDescent="0.25">
      <c r="A559" s="13" t="s">
        <v>601</v>
      </c>
      <c r="B559" s="14">
        <v>506</v>
      </c>
    </row>
    <row r="560" spans="1:2" x14ac:dyDescent="0.25">
      <c r="A560" s="13" t="s">
        <v>602</v>
      </c>
      <c r="B560" s="14">
        <v>404</v>
      </c>
    </row>
    <row r="561" spans="1:2" x14ac:dyDescent="0.25">
      <c r="A561" s="13" t="s">
        <v>603</v>
      </c>
      <c r="B561" s="14">
        <v>2924</v>
      </c>
    </row>
    <row r="562" spans="1:2" x14ac:dyDescent="0.25">
      <c r="A562" s="13" t="s">
        <v>604</v>
      </c>
      <c r="B562" s="14">
        <v>31</v>
      </c>
    </row>
    <row r="563" spans="1:2" x14ac:dyDescent="0.25">
      <c r="A563" s="13" t="s">
        <v>605</v>
      </c>
      <c r="B563" s="14">
        <v>280</v>
      </c>
    </row>
    <row r="564" spans="1:2" ht="22.5" x14ac:dyDescent="0.25">
      <c r="A564" s="13" t="s">
        <v>606</v>
      </c>
      <c r="B564" s="14">
        <v>435</v>
      </c>
    </row>
    <row r="565" spans="1:2" x14ac:dyDescent="0.25">
      <c r="A565" s="13" t="s">
        <v>607</v>
      </c>
      <c r="B565" s="14">
        <v>235</v>
      </c>
    </row>
    <row r="566" spans="1:2" x14ac:dyDescent="0.25">
      <c r="A566" s="13" t="s">
        <v>608</v>
      </c>
      <c r="B566" s="14">
        <v>1073</v>
      </c>
    </row>
    <row r="567" spans="1:2" x14ac:dyDescent="0.25">
      <c r="A567" s="13" t="s">
        <v>609</v>
      </c>
      <c r="B567" s="14">
        <v>111</v>
      </c>
    </row>
    <row r="568" spans="1:2" ht="22.5" x14ac:dyDescent="0.25">
      <c r="A568" s="13" t="s">
        <v>610</v>
      </c>
      <c r="B568" s="14">
        <v>121</v>
      </c>
    </row>
    <row r="569" spans="1:2" x14ac:dyDescent="0.25">
      <c r="A569" s="13" t="s">
        <v>611</v>
      </c>
      <c r="B569" s="14">
        <v>97</v>
      </c>
    </row>
    <row r="570" spans="1:2" x14ac:dyDescent="0.25">
      <c r="A570" s="13" t="s">
        <v>612</v>
      </c>
      <c r="B570" s="14">
        <v>633</v>
      </c>
    </row>
    <row r="571" spans="1:2" x14ac:dyDescent="0.25">
      <c r="A571" s="13" t="s">
        <v>613</v>
      </c>
      <c r="B571" s="14">
        <v>1155</v>
      </c>
    </row>
    <row r="572" spans="1:2" x14ac:dyDescent="0.25">
      <c r="A572" s="13" t="s">
        <v>614</v>
      </c>
      <c r="B572" s="14">
        <v>51</v>
      </c>
    </row>
    <row r="573" spans="1:2" x14ac:dyDescent="0.25">
      <c r="A573" s="13" t="s">
        <v>615</v>
      </c>
      <c r="B573" s="14">
        <v>364</v>
      </c>
    </row>
    <row r="574" spans="1:2" x14ac:dyDescent="0.25">
      <c r="A574" s="13" t="s">
        <v>616</v>
      </c>
      <c r="B574" s="14">
        <v>161</v>
      </c>
    </row>
    <row r="575" spans="1:2" x14ac:dyDescent="0.25">
      <c r="A575" s="13" t="s">
        <v>617</v>
      </c>
      <c r="B575" s="14">
        <v>120</v>
      </c>
    </row>
    <row r="576" spans="1:2" ht="22.5" x14ac:dyDescent="0.25">
      <c r="A576" s="13" t="s">
        <v>618</v>
      </c>
      <c r="B576" s="14">
        <v>28</v>
      </c>
    </row>
    <row r="577" spans="1:2" x14ac:dyDescent="0.25">
      <c r="A577" s="13" t="s">
        <v>619</v>
      </c>
      <c r="B577" s="14">
        <v>811</v>
      </c>
    </row>
    <row r="578" spans="1:2" x14ac:dyDescent="0.25">
      <c r="A578" s="13" t="s">
        <v>620</v>
      </c>
      <c r="B578" s="14">
        <v>31</v>
      </c>
    </row>
    <row r="579" spans="1:2" ht="22.5" x14ac:dyDescent="0.25">
      <c r="A579" s="13" t="s">
        <v>621</v>
      </c>
      <c r="B579" s="14">
        <v>240</v>
      </c>
    </row>
    <row r="580" spans="1:2" x14ac:dyDescent="0.25">
      <c r="A580" s="13" t="s">
        <v>622</v>
      </c>
      <c r="B580" s="14">
        <v>956</v>
      </c>
    </row>
    <row r="581" spans="1:2" x14ac:dyDescent="0.25">
      <c r="A581" s="13" t="s">
        <v>623</v>
      </c>
      <c r="B581" s="14">
        <v>288</v>
      </c>
    </row>
    <row r="582" spans="1:2" x14ac:dyDescent="0.25">
      <c r="A582" s="13" t="s">
        <v>624</v>
      </c>
      <c r="B582" s="14">
        <v>35</v>
      </c>
    </row>
    <row r="583" spans="1:2" x14ac:dyDescent="0.25">
      <c r="A583" s="13" t="s">
        <v>625</v>
      </c>
      <c r="B583" s="14">
        <v>814</v>
      </c>
    </row>
    <row r="584" spans="1:2" x14ac:dyDescent="0.25">
      <c r="A584" s="13" t="s">
        <v>626</v>
      </c>
      <c r="B584" s="14">
        <v>698</v>
      </c>
    </row>
    <row r="585" spans="1:2" x14ac:dyDescent="0.25">
      <c r="A585" s="13" t="s">
        <v>627</v>
      </c>
      <c r="B585" s="14">
        <v>1985</v>
      </c>
    </row>
    <row r="586" spans="1:2" x14ac:dyDescent="0.25">
      <c r="A586" s="13" t="s">
        <v>628</v>
      </c>
      <c r="B586" s="14">
        <v>1128</v>
      </c>
    </row>
    <row r="587" spans="1:2" x14ac:dyDescent="0.25">
      <c r="A587" s="13" t="s">
        <v>629</v>
      </c>
      <c r="B587" s="14">
        <v>155</v>
      </c>
    </row>
    <row r="588" spans="1:2" x14ac:dyDescent="0.25">
      <c r="A588" s="13" t="s">
        <v>630</v>
      </c>
      <c r="B588" s="14">
        <v>92</v>
      </c>
    </row>
    <row r="589" spans="1:2" x14ac:dyDescent="0.25">
      <c r="A589" s="13" t="s">
        <v>631</v>
      </c>
      <c r="B589" s="14">
        <v>259</v>
      </c>
    </row>
    <row r="590" spans="1:2" x14ac:dyDescent="0.25">
      <c r="A590" s="13" t="s">
        <v>632</v>
      </c>
      <c r="B590" s="14">
        <v>356</v>
      </c>
    </row>
    <row r="591" spans="1:2" x14ac:dyDescent="0.25">
      <c r="A591" s="13" t="s">
        <v>633</v>
      </c>
      <c r="B591" s="14">
        <v>922</v>
      </c>
    </row>
    <row r="592" spans="1:2" x14ac:dyDescent="0.25">
      <c r="A592" s="13" t="s">
        <v>634</v>
      </c>
      <c r="B592" s="14">
        <v>3035</v>
      </c>
    </row>
    <row r="593" spans="1:2" x14ac:dyDescent="0.25">
      <c r="A593" s="13" t="s">
        <v>635</v>
      </c>
      <c r="B593" s="14">
        <v>114</v>
      </c>
    </row>
    <row r="594" spans="1:2" x14ac:dyDescent="0.25">
      <c r="A594" s="13" t="s">
        <v>636</v>
      </c>
      <c r="B594" s="14">
        <v>168</v>
      </c>
    </row>
    <row r="595" spans="1:2" ht="22.5" x14ac:dyDescent="0.25">
      <c r="A595" s="13" t="s">
        <v>637</v>
      </c>
      <c r="B595" s="14">
        <v>5812</v>
      </c>
    </row>
    <row r="596" spans="1:2" ht="22.5" x14ac:dyDescent="0.25">
      <c r="A596" s="13" t="s">
        <v>638</v>
      </c>
      <c r="B596" s="14">
        <v>461</v>
      </c>
    </row>
    <row r="597" spans="1:2" x14ac:dyDescent="0.25">
      <c r="A597" s="13" t="s">
        <v>639</v>
      </c>
      <c r="B597" s="14">
        <v>2324</v>
      </c>
    </row>
    <row r="598" spans="1:2" ht="22.5" x14ac:dyDescent="0.25">
      <c r="A598" s="13" t="s">
        <v>640</v>
      </c>
      <c r="B598" s="14">
        <v>264</v>
      </c>
    </row>
    <row r="599" spans="1:2" x14ac:dyDescent="0.25">
      <c r="A599" s="13" t="s">
        <v>641</v>
      </c>
      <c r="B599" s="14">
        <v>238</v>
      </c>
    </row>
    <row r="600" spans="1:2" x14ac:dyDescent="0.25">
      <c r="A600" s="13" t="s">
        <v>642</v>
      </c>
      <c r="B600" s="14">
        <v>30</v>
      </c>
    </row>
    <row r="601" spans="1:2" ht="22.5" x14ac:dyDescent="0.25">
      <c r="A601" s="13" t="s">
        <v>643</v>
      </c>
      <c r="B601" s="14">
        <v>433</v>
      </c>
    </row>
    <row r="602" spans="1:2" x14ac:dyDescent="0.25">
      <c r="A602" s="13" t="s">
        <v>644</v>
      </c>
      <c r="B602" s="14">
        <v>405</v>
      </c>
    </row>
    <row r="603" spans="1:2" x14ac:dyDescent="0.25">
      <c r="A603" s="13" t="s">
        <v>645</v>
      </c>
      <c r="B603" s="14">
        <v>97</v>
      </c>
    </row>
    <row r="604" spans="1:2" ht="22.5" x14ac:dyDescent="0.25">
      <c r="A604" s="13" t="s">
        <v>646</v>
      </c>
      <c r="B604" s="14">
        <v>200</v>
      </c>
    </row>
    <row r="605" spans="1:2" x14ac:dyDescent="0.25">
      <c r="A605" s="13" t="s">
        <v>647</v>
      </c>
      <c r="B605" s="14">
        <v>157</v>
      </c>
    </row>
    <row r="606" spans="1:2" x14ac:dyDescent="0.25">
      <c r="A606" s="13" t="s">
        <v>648</v>
      </c>
      <c r="B606" s="14">
        <v>94</v>
      </c>
    </row>
    <row r="607" spans="1:2" ht="22.5" x14ac:dyDescent="0.25">
      <c r="A607" s="13" t="s">
        <v>649</v>
      </c>
      <c r="B607" s="14">
        <v>1079</v>
      </c>
    </row>
    <row r="608" spans="1:2" ht="22.5" x14ac:dyDescent="0.25">
      <c r="A608" s="13" t="s">
        <v>650</v>
      </c>
      <c r="B608" s="14">
        <v>302</v>
      </c>
    </row>
    <row r="609" spans="1:2" x14ac:dyDescent="0.25">
      <c r="A609" s="13" t="s">
        <v>651</v>
      </c>
      <c r="B609" s="14">
        <v>323</v>
      </c>
    </row>
    <row r="610" spans="1:2" x14ac:dyDescent="0.25">
      <c r="A610" s="13" t="s">
        <v>652</v>
      </c>
      <c r="B610" s="14">
        <v>343</v>
      </c>
    </row>
    <row r="611" spans="1:2" x14ac:dyDescent="0.25">
      <c r="A611" s="13" t="s">
        <v>653</v>
      </c>
      <c r="B611" s="14">
        <v>280</v>
      </c>
    </row>
    <row r="612" spans="1:2" x14ac:dyDescent="0.25">
      <c r="A612" s="13" t="s">
        <v>654</v>
      </c>
      <c r="B612" s="14">
        <v>122</v>
      </c>
    </row>
    <row r="613" spans="1:2" x14ac:dyDescent="0.25">
      <c r="A613" s="13" t="s">
        <v>655</v>
      </c>
      <c r="B613" s="14">
        <v>1378</v>
      </c>
    </row>
    <row r="614" spans="1:2" x14ac:dyDescent="0.25">
      <c r="A614" s="13" t="s">
        <v>656</v>
      </c>
      <c r="B614" s="14">
        <v>5784</v>
      </c>
    </row>
    <row r="615" spans="1:2" x14ac:dyDescent="0.25">
      <c r="A615" s="13" t="s">
        <v>657</v>
      </c>
      <c r="B615" s="14">
        <v>371</v>
      </c>
    </row>
    <row r="616" spans="1:2" x14ac:dyDescent="0.25">
      <c r="A616" s="13" t="s">
        <v>658</v>
      </c>
      <c r="B616" s="14">
        <v>98</v>
      </c>
    </row>
    <row r="617" spans="1:2" ht="22.5" x14ac:dyDescent="0.25">
      <c r="A617" s="13" t="s">
        <v>659</v>
      </c>
      <c r="B617" s="14">
        <v>183</v>
      </c>
    </row>
    <row r="618" spans="1:2" x14ac:dyDescent="0.25">
      <c r="A618" s="13" t="s">
        <v>660</v>
      </c>
      <c r="B618" s="14">
        <v>38</v>
      </c>
    </row>
    <row r="619" spans="1:2" x14ac:dyDescent="0.25">
      <c r="A619" s="13" t="s">
        <v>661</v>
      </c>
      <c r="B619" s="14">
        <v>62</v>
      </c>
    </row>
    <row r="620" spans="1:2" x14ac:dyDescent="0.25">
      <c r="A620" s="13" t="s">
        <v>662</v>
      </c>
      <c r="B620" s="14">
        <v>31</v>
      </c>
    </row>
    <row r="621" spans="1:2" x14ac:dyDescent="0.25">
      <c r="A621" s="13" t="s">
        <v>663</v>
      </c>
      <c r="B621" s="14">
        <v>961</v>
      </c>
    </row>
    <row r="622" spans="1:2" x14ac:dyDescent="0.25">
      <c r="A622" s="13" t="s">
        <v>664</v>
      </c>
      <c r="B622" s="14">
        <v>830</v>
      </c>
    </row>
    <row r="623" spans="1:2" x14ac:dyDescent="0.25">
      <c r="A623" s="13" t="s">
        <v>665</v>
      </c>
      <c r="B623" s="14">
        <v>532</v>
      </c>
    </row>
    <row r="624" spans="1:2" x14ac:dyDescent="0.25">
      <c r="A624" s="13" t="s">
        <v>666</v>
      </c>
      <c r="B624" s="14">
        <v>310</v>
      </c>
    </row>
    <row r="625" spans="1:2" x14ac:dyDescent="0.25">
      <c r="A625" s="13" t="s">
        <v>667</v>
      </c>
      <c r="B625" s="14">
        <v>837</v>
      </c>
    </row>
    <row r="626" spans="1:2" x14ac:dyDescent="0.25">
      <c r="A626" s="13" t="s">
        <v>668</v>
      </c>
      <c r="B626" s="14">
        <v>104</v>
      </c>
    </row>
    <row r="627" spans="1:2" x14ac:dyDescent="0.25">
      <c r="A627" s="13" t="s">
        <v>669</v>
      </c>
      <c r="B627" s="14">
        <v>58</v>
      </c>
    </row>
    <row r="628" spans="1:2" x14ac:dyDescent="0.25">
      <c r="A628" s="13" t="s">
        <v>670</v>
      </c>
      <c r="B628" s="14">
        <v>114</v>
      </c>
    </row>
    <row r="629" spans="1:2" x14ac:dyDescent="0.25">
      <c r="A629" s="13" t="s">
        <v>671</v>
      </c>
      <c r="B629" s="14">
        <v>114</v>
      </c>
    </row>
    <row r="630" spans="1:2" x14ac:dyDescent="0.25">
      <c r="A630" s="13" t="s">
        <v>672</v>
      </c>
      <c r="B630" s="14">
        <v>53</v>
      </c>
    </row>
    <row r="631" spans="1:2" x14ac:dyDescent="0.25">
      <c r="A631" s="13" t="s">
        <v>673</v>
      </c>
      <c r="B631" s="14">
        <v>386</v>
      </c>
    </row>
    <row r="632" spans="1:2" x14ac:dyDescent="0.25">
      <c r="A632" s="13" t="s">
        <v>674</v>
      </c>
      <c r="B632" s="14">
        <v>609</v>
      </c>
    </row>
    <row r="633" spans="1:2" ht="22.5" x14ac:dyDescent="0.25">
      <c r="A633" s="13" t="s">
        <v>675</v>
      </c>
      <c r="B633" s="14">
        <v>592</v>
      </c>
    </row>
    <row r="634" spans="1:2" ht="22.5" x14ac:dyDescent="0.25">
      <c r="A634" s="13" t="s">
        <v>676</v>
      </c>
      <c r="B634" s="14">
        <v>143</v>
      </c>
    </row>
    <row r="635" spans="1:2" x14ac:dyDescent="0.25">
      <c r="A635" s="13" t="s">
        <v>677</v>
      </c>
      <c r="B635" s="14">
        <v>1297</v>
      </c>
    </row>
    <row r="636" spans="1:2" x14ac:dyDescent="0.25">
      <c r="A636" s="13" t="s">
        <v>678</v>
      </c>
      <c r="B636" s="14">
        <v>3568</v>
      </c>
    </row>
    <row r="637" spans="1:2" x14ac:dyDescent="0.25">
      <c r="A637" s="13" t="s">
        <v>679</v>
      </c>
      <c r="B637" s="14">
        <v>87</v>
      </c>
    </row>
    <row r="638" spans="1:2" x14ac:dyDescent="0.25">
      <c r="A638" s="13" t="s">
        <v>680</v>
      </c>
      <c r="B638" s="14">
        <v>572</v>
      </c>
    </row>
    <row r="639" spans="1:2" x14ac:dyDescent="0.25">
      <c r="A639" s="13" t="s">
        <v>681</v>
      </c>
      <c r="B639" s="14">
        <v>95</v>
      </c>
    </row>
    <row r="640" spans="1:2" x14ac:dyDescent="0.25">
      <c r="A640" s="13" t="s">
        <v>682</v>
      </c>
      <c r="B640" s="14">
        <v>2362</v>
      </c>
    </row>
    <row r="641" spans="1:2" x14ac:dyDescent="0.25">
      <c r="A641" s="13" t="s">
        <v>683</v>
      </c>
      <c r="B641" s="14">
        <v>3973</v>
      </c>
    </row>
    <row r="642" spans="1:2" x14ac:dyDescent="0.25">
      <c r="A642" s="13" t="s">
        <v>684</v>
      </c>
      <c r="B642" s="14">
        <v>37</v>
      </c>
    </row>
    <row r="643" spans="1:2" ht="22.5" x14ac:dyDescent="0.25">
      <c r="A643" s="13" t="s">
        <v>685</v>
      </c>
      <c r="B643" s="14">
        <v>306</v>
      </c>
    </row>
    <row r="644" spans="1:2" x14ac:dyDescent="0.25">
      <c r="A644" s="13" t="s">
        <v>686</v>
      </c>
      <c r="B644" s="14">
        <v>34</v>
      </c>
    </row>
    <row r="645" spans="1:2" x14ac:dyDescent="0.25">
      <c r="A645" s="13" t="s">
        <v>687</v>
      </c>
      <c r="B645" s="14">
        <v>106</v>
      </c>
    </row>
    <row r="646" spans="1:2" x14ac:dyDescent="0.25">
      <c r="A646" s="13" t="s">
        <v>688</v>
      </c>
      <c r="B646" s="14">
        <v>22</v>
      </c>
    </row>
    <row r="647" spans="1:2" x14ac:dyDescent="0.25">
      <c r="A647" s="13" t="s">
        <v>689</v>
      </c>
      <c r="B647" s="14">
        <v>21</v>
      </c>
    </row>
    <row r="648" spans="1:2" ht="22.5" x14ac:dyDescent="0.25">
      <c r="A648" s="13" t="s">
        <v>690</v>
      </c>
      <c r="B648" s="14">
        <v>296</v>
      </c>
    </row>
    <row r="649" spans="1:2" ht="22.5" x14ac:dyDescent="0.25">
      <c r="A649" s="13" t="s">
        <v>691</v>
      </c>
      <c r="B649" s="14">
        <v>563</v>
      </c>
    </row>
    <row r="650" spans="1:2" ht="22.5" x14ac:dyDescent="0.25">
      <c r="A650" s="13" t="s">
        <v>692</v>
      </c>
      <c r="B650" s="14">
        <v>118</v>
      </c>
    </row>
    <row r="651" spans="1:2" ht="22.5" x14ac:dyDescent="0.25">
      <c r="A651" s="13" t="s">
        <v>693</v>
      </c>
      <c r="B651" s="14">
        <v>6303</v>
      </c>
    </row>
    <row r="652" spans="1:2" x14ac:dyDescent="0.25">
      <c r="A652" s="13" t="s">
        <v>694</v>
      </c>
      <c r="B652" s="14">
        <v>44</v>
      </c>
    </row>
    <row r="653" spans="1:2" x14ac:dyDescent="0.25">
      <c r="A653" s="13" t="s">
        <v>695</v>
      </c>
      <c r="B653" s="14">
        <v>35</v>
      </c>
    </row>
    <row r="654" spans="1:2" x14ac:dyDescent="0.25">
      <c r="A654" s="13" t="s">
        <v>696</v>
      </c>
      <c r="B654" s="14">
        <v>1939</v>
      </c>
    </row>
    <row r="655" spans="1:2" x14ac:dyDescent="0.25">
      <c r="A655" s="13" t="s">
        <v>697</v>
      </c>
      <c r="B655" s="14">
        <v>1086</v>
      </c>
    </row>
    <row r="656" spans="1:2" x14ac:dyDescent="0.25">
      <c r="A656" s="13" t="s">
        <v>698</v>
      </c>
      <c r="B656" s="14">
        <v>67</v>
      </c>
    </row>
    <row r="657" spans="1:2" x14ac:dyDescent="0.25">
      <c r="A657" s="13" t="s">
        <v>699</v>
      </c>
      <c r="B657" s="14">
        <v>2847</v>
      </c>
    </row>
    <row r="658" spans="1:2" x14ac:dyDescent="0.25">
      <c r="A658" s="13" t="s">
        <v>700</v>
      </c>
      <c r="B658" s="14">
        <v>128</v>
      </c>
    </row>
    <row r="659" spans="1:2" x14ac:dyDescent="0.25">
      <c r="A659" s="13" t="s">
        <v>701</v>
      </c>
      <c r="B659" s="14">
        <v>310</v>
      </c>
    </row>
    <row r="660" spans="1:2" x14ac:dyDescent="0.25">
      <c r="A660" s="13" t="s">
        <v>702</v>
      </c>
      <c r="B660" s="14">
        <v>78</v>
      </c>
    </row>
    <row r="661" spans="1:2" x14ac:dyDescent="0.25">
      <c r="A661" s="13" t="s">
        <v>703</v>
      </c>
      <c r="B661" s="14">
        <v>1324</v>
      </c>
    </row>
    <row r="662" spans="1:2" ht="22.5" x14ac:dyDescent="0.25">
      <c r="A662" s="13" t="s">
        <v>704</v>
      </c>
      <c r="B662" s="14">
        <v>315</v>
      </c>
    </row>
    <row r="663" spans="1:2" ht="22.5" x14ac:dyDescent="0.25">
      <c r="A663" s="13" t="s">
        <v>705</v>
      </c>
      <c r="B663" s="14">
        <v>199</v>
      </c>
    </row>
    <row r="664" spans="1:2" x14ac:dyDescent="0.25">
      <c r="A664" s="13" t="s">
        <v>706</v>
      </c>
      <c r="B664" s="14">
        <v>110</v>
      </c>
    </row>
    <row r="665" spans="1:2" ht="33.75" x14ac:dyDescent="0.25">
      <c r="A665" s="13" t="s">
        <v>707</v>
      </c>
      <c r="B665" s="14">
        <v>277</v>
      </c>
    </row>
    <row r="666" spans="1:2" ht="22.5" x14ac:dyDescent="0.25">
      <c r="A666" s="13" t="s">
        <v>708</v>
      </c>
      <c r="B666" s="14">
        <v>3234</v>
      </c>
    </row>
    <row r="667" spans="1:2" ht="22.5" x14ac:dyDescent="0.25">
      <c r="A667" s="13" t="s">
        <v>709</v>
      </c>
      <c r="B667" s="14">
        <v>116</v>
      </c>
    </row>
    <row r="668" spans="1:2" ht="22.5" x14ac:dyDescent="0.25">
      <c r="A668" s="13" t="s">
        <v>710</v>
      </c>
      <c r="B668" s="14">
        <v>130</v>
      </c>
    </row>
    <row r="669" spans="1:2" ht="22.5" x14ac:dyDescent="0.25">
      <c r="A669" s="13" t="s">
        <v>711</v>
      </c>
      <c r="B669" s="14">
        <v>95</v>
      </c>
    </row>
    <row r="670" spans="1:2" x14ac:dyDescent="0.25">
      <c r="A670" s="13" t="s">
        <v>712</v>
      </c>
      <c r="B670" s="14">
        <v>63</v>
      </c>
    </row>
    <row r="671" spans="1:2" x14ac:dyDescent="0.25">
      <c r="A671" s="13" t="s">
        <v>713</v>
      </c>
      <c r="B671" s="14">
        <v>1154</v>
      </c>
    </row>
    <row r="672" spans="1:2" x14ac:dyDescent="0.25">
      <c r="A672" s="13" t="s">
        <v>714</v>
      </c>
      <c r="B672" s="14">
        <v>723</v>
      </c>
    </row>
    <row r="673" spans="1:2" x14ac:dyDescent="0.25">
      <c r="A673" s="13" t="s">
        <v>715</v>
      </c>
      <c r="B673" s="14">
        <v>102</v>
      </c>
    </row>
    <row r="674" spans="1:2" x14ac:dyDescent="0.25">
      <c r="A674" s="13" t="s">
        <v>716</v>
      </c>
      <c r="B674" s="14">
        <v>352</v>
      </c>
    </row>
    <row r="675" spans="1:2" x14ac:dyDescent="0.25">
      <c r="A675" s="13" t="s">
        <v>717</v>
      </c>
      <c r="B675" s="14">
        <v>268</v>
      </c>
    </row>
    <row r="676" spans="1:2" x14ac:dyDescent="0.25">
      <c r="A676" s="13" t="s">
        <v>718</v>
      </c>
      <c r="B676" s="14">
        <v>83</v>
      </c>
    </row>
    <row r="677" spans="1:2" x14ac:dyDescent="0.25">
      <c r="A677" s="13" t="s">
        <v>719</v>
      </c>
      <c r="B677" s="14">
        <v>29</v>
      </c>
    </row>
    <row r="678" spans="1:2" x14ac:dyDescent="0.25">
      <c r="A678" s="13" t="s">
        <v>720</v>
      </c>
      <c r="B678" s="14">
        <v>1096</v>
      </c>
    </row>
    <row r="679" spans="1:2" ht="22.5" x14ac:dyDescent="0.25">
      <c r="A679" s="13" t="s">
        <v>721</v>
      </c>
      <c r="B679" s="14">
        <v>590</v>
      </c>
    </row>
    <row r="680" spans="1:2" x14ac:dyDescent="0.25">
      <c r="A680" s="13" t="s">
        <v>722</v>
      </c>
      <c r="B680" s="14">
        <v>314</v>
      </c>
    </row>
    <row r="681" spans="1:2" x14ac:dyDescent="0.25">
      <c r="A681" s="13" t="s">
        <v>723</v>
      </c>
      <c r="B681" s="14">
        <v>64</v>
      </c>
    </row>
    <row r="682" spans="1:2" x14ac:dyDescent="0.25">
      <c r="A682" s="13" t="s">
        <v>724</v>
      </c>
      <c r="B682" s="14">
        <v>10533</v>
      </c>
    </row>
    <row r="683" spans="1:2" x14ac:dyDescent="0.25">
      <c r="A683" s="13" t="s">
        <v>725</v>
      </c>
      <c r="B683" s="14">
        <v>6912</v>
      </c>
    </row>
    <row r="684" spans="1:2" x14ac:dyDescent="0.25">
      <c r="A684" s="13" t="s">
        <v>726</v>
      </c>
      <c r="B684" s="14">
        <v>447</v>
      </c>
    </row>
    <row r="685" spans="1:2" x14ac:dyDescent="0.25">
      <c r="A685" s="13" t="s">
        <v>727</v>
      </c>
      <c r="B685" s="14">
        <v>186</v>
      </c>
    </row>
    <row r="686" spans="1:2" x14ac:dyDescent="0.25">
      <c r="A686" s="13" t="s">
        <v>728</v>
      </c>
      <c r="B686" s="14">
        <v>214</v>
      </c>
    </row>
    <row r="687" spans="1:2" ht="22.5" x14ac:dyDescent="0.25">
      <c r="A687" s="13" t="s">
        <v>729</v>
      </c>
      <c r="B687" s="14">
        <v>79</v>
      </c>
    </row>
    <row r="688" spans="1:2" ht="22.5" x14ac:dyDescent="0.25">
      <c r="A688" s="13" t="s">
        <v>730</v>
      </c>
      <c r="B688" s="14">
        <v>174</v>
      </c>
    </row>
    <row r="689" spans="1:2" x14ac:dyDescent="0.25">
      <c r="A689" s="13" t="s">
        <v>731</v>
      </c>
      <c r="B689" s="14">
        <v>55</v>
      </c>
    </row>
    <row r="690" spans="1:2" x14ac:dyDescent="0.25">
      <c r="A690" s="13" t="s">
        <v>732</v>
      </c>
      <c r="B690" s="14">
        <v>59</v>
      </c>
    </row>
    <row r="691" spans="1:2" x14ac:dyDescent="0.25">
      <c r="A691" s="13" t="s">
        <v>733</v>
      </c>
      <c r="B691" s="14">
        <v>32</v>
      </c>
    </row>
    <row r="692" spans="1:2" x14ac:dyDescent="0.25">
      <c r="A692" s="13" t="s">
        <v>734</v>
      </c>
      <c r="B692" s="14">
        <v>250</v>
      </c>
    </row>
    <row r="693" spans="1:2" ht="22.5" x14ac:dyDescent="0.25">
      <c r="A693" s="13" t="s">
        <v>735</v>
      </c>
      <c r="B693" s="14">
        <v>1446</v>
      </c>
    </row>
    <row r="694" spans="1:2" ht="22.5" x14ac:dyDescent="0.25">
      <c r="A694" s="13" t="s">
        <v>736</v>
      </c>
      <c r="B694" s="14">
        <v>199</v>
      </c>
    </row>
    <row r="695" spans="1:2" x14ac:dyDescent="0.25">
      <c r="A695" s="13" t="s">
        <v>737</v>
      </c>
      <c r="B695" s="14">
        <v>183</v>
      </c>
    </row>
    <row r="696" spans="1:2" x14ac:dyDescent="0.25">
      <c r="A696" s="13" t="s">
        <v>738</v>
      </c>
      <c r="B696" s="14">
        <v>86</v>
      </c>
    </row>
    <row r="697" spans="1:2" x14ac:dyDescent="0.25">
      <c r="A697" s="13" t="s">
        <v>739</v>
      </c>
      <c r="B697" s="14">
        <v>122</v>
      </c>
    </row>
    <row r="698" spans="1:2" x14ac:dyDescent="0.25">
      <c r="A698" s="13" t="s">
        <v>740</v>
      </c>
      <c r="B698" s="14">
        <v>636</v>
      </c>
    </row>
    <row r="699" spans="1:2" ht="22.5" x14ac:dyDescent="0.25">
      <c r="A699" s="13" t="s">
        <v>741</v>
      </c>
      <c r="B699" s="14">
        <v>50</v>
      </c>
    </row>
    <row r="700" spans="1:2" x14ac:dyDescent="0.25">
      <c r="A700" s="13" t="s">
        <v>742</v>
      </c>
      <c r="B700" s="14">
        <v>418</v>
      </c>
    </row>
    <row r="701" spans="1:2" x14ac:dyDescent="0.25">
      <c r="A701" s="13" t="s">
        <v>743</v>
      </c>
      <c r="B701" s="14">
        <v>39</v>
      </c>
    </row>
    <row r="702" spans="1:2" x14ac:dyDescent="0.25">
      <c r="A702" s="13" t="s">
        <v>744</v>
      </c>
      <c r="B702" s="14">
        <v>269</v>
      </c>
    </row>
    <row r="703" spans="1:2" x14ac:dyDescent="0.25">
      <c r="A703" s="13" t="s">
        <v>745</v>
      </c>
      <c r="B703" s="14">
        <v>18691</v>
      </c>
    </row>
    <row r="704" spans="1:2" x14ac:dyDescent="0.25">
      <c r="A704" s="13" t="s">
        <v>746</v>
      </c>
      <c r="B704" s="14">
        <v>33</v>
      </c>
    </row>
    <row r="705" spans="1:2" ht="22.5" x14ac:dyDescent="0.25">
      <c r="A705" s="13" t="s">
        <v>747</v>
      </c>
      <c r="B705" s="14">
        <v>66</v>
      </c>
    </row>
    <row r="706" spans="1:2" x14ac:dyDescent="0.25">
      <c r="A706" s="13" t="s">
        <v>748</v>
      </c>
      <c r="B706" s="14">
        <v>117</v>
      </c>
    </row>
    <row r="707" spans="1:2" x14ac:dyDescent="0.25">
      <c r="A707" s="13" t="s">
        <v>749</v>
      </c>
      <c r="B707" s="14">
        <v>140</v>
      </c>
    </row>
    <row r="708" spans="1:2" x14ac:dyDescent="0.25">
      <c r="A708" s="13" t="s">
        <v>750</v>
      </c>
      <c r="B708" s="14">
        <v>61</v>
      </c>
    </row>
    <row r="709" spans="1:2" x14ac:dyDescent="0.25">
      <c r="A709" s="13" t="s">
        <v>751</v>
      </c>
      <c r="B709" s="14">
        <v>215</v>
      </c>
    </row>
    <row r="710" spans="1:2" x14ac:dyDescent="0.25">
      <c r="A710" s="13" t="s">
        <v>752</v>
      </c>
      <c r="B710" s="14">
        <v>87</v>
      </c>
    </row>
    <row r="711" spans="1:2" ht="22.5" x14ac:dyDescent="0.25">
      <c r="A711" s="13" t="s">
        <v>753</v>
      </c>
      <c r="B711" s="14">
        <v>338</v>
      </c>
    </row>
    <row r="712" spans="1:2" x14ac:dyDescent="0.25">
      <c r="A712" s="13" t="s">
        <v>754</v>
      </c>
      <c r="B712" s="14">
        <v>77</v>
      </c>
    </row>
    <row r="713" spans="1:2" x14ac:dyDescent="0.25">
      <c r="A713" s="13" t="s">
        <v>755</v>
      </c>
      <c r="B713" s="14">
        <v>72</v>
      </c>
    </row>
    <row r="714" spans="1:2" x14ac:dyDescent="0.25">
      <c r="A714" s="13" t="s">
        <v>756</v>
      </c>
      <c r="B714" s="14">
        <v>92</v>
      </c>
    </row>
    <row r="715" spans="1:2" x14ac:dyDescent="0.25">
      <c r="A715" s="13" t="s">
        <v>757</v>
      </c>
      <c r="B715" s="14">
        <v>166</v>
      </c>
    </row>
    <row r="716" spans="1:2" ht="22.5" x14ac:dyDescent="0.25">
      <c r="A716" s="13" t="s">
        <v>758</v>
      </c>
      <c r="B716" s="14">
        <v>833</v>
      </c>
    </row>
    <row r="717" spans="1:2" ht="22.5" x14ac:dyDescent="0.25">
      <c r="A717" s="13" t="s">
        <v>759</v>
      </c>
      <c r="B717" s="14">
        <v>96</v>
      </c>
    </row>
    <row r="718" spans="1:2" x14ac:dyDescent="0.25">
      <c r="A718" s="13" t="s">
        <v>760</v>
      </c>
      <c r="B718" s="14">
        <v>313</v>
      </c>
    </row>
    <row r="719" spans="1:2" ht="22.5" x14ac:dyDescent="0.25">
      <c r="A719" s="13" t="s">
        <v>761</v>
      </c>
      <c r="B719" s="14">
        <v>4720</v>
      </c>
    </row>
    <row r="720" spans="1:2" ht="22.5" x14ac:dyDescent="0.25">
      <c r="A720" s="13" t="s">
        <v>762</v>
      </c>
      <c r="B720" s="14">
        <v>54</v>
      </c>
    </row>
    <row r="721" spans="1:2" ht="22.5" x14ac:dyDescent="0.25">
      <c r="A721" s="13" t="s">
        <v>763</v>
      </c>
      <c r="B721" s="14">
        <v>443</v>
      </c>
    </row>
    <row r="722" spans="1:2" ht="22.5" x14ac:dyDescent="0.25">
      <c r="A722" s="13" t="s">
        <v>764</v>
      </c>
      <c r="B722" s="14">
        <v>106</v>
      </c>
    </row>
    <row r="723" spans="1:2" ht="22.5" x14ac:dyDescent="0.25">
      <c r="A723" s="13" t="s">
        <v>765</v>
      </c>
      <c r="B723" s="14">
        <v>274</v>
      </c>
    </row>
    <row r="724" spans="1:2" ht="22.5" x14ac:dyDescent="0.25">
      <c r="A724" s="13" t="s">
        <v>766</v>
      </c>
      <c r="B724" s="14">
        <v>446</v>
      </c>
    </row>
    <row r="725" spans="1:2" ht="22.5" x14ac:dyDescent="0.25">
      <c r="A725" s="13" t="s">
        <v>767</v>
      </c>
      <c r="B725" s="14">
        <v>74</v>
      </c>
    </row>
    <row r="726" spans="1:2" x14ac:dyDescent="0.25">
      <c r="A726" s="13" t="s">
        <v>768</v>
      </c>
      <c r="B726" s="14">
        <v>49</v>
      </c>
    </row>
    <row r="727" spans="1:2" x14ac:dyDescent="0.25">
      <c r="A727" s="13" t="s">
        <v>769</v>
      </c>
      <c r="B727" s="14">
        <v>435</v>
      </c>
    </row>
    <row r="728" spans="1:2" x14ac:dyDescent="0.25">
      <c r="A728" s="13" t="s">
        <v>770</v>
      </c>
      <c r="B728" s="14">
        <v>674997</v>
      </c>
    </row>
    <row r="729" spans="1:2" x14ac:dyDescent="0.25">
      <c r="A729" s="13" t="s">
        <v>771</v>
      </c>
      <c r="B729" s="14">
        <v>8565</v>
      </c>
    </row>
    <row r="730" spans="1:2" x14ac:dyDescent="0.25">
      <c r="A730" s="13" t="s">
        <v>772</v>
      </c>
      <c r="B730" s="14">
        <v>154</v>
      </c>
    </row>
    <row r="731" spans="1:2" x14ac:dyDescent="0.25">
      <c r="A731" s="13" t="s">
        <v>773</v>
      </c>
      <c r="B731" s="14">
        <v>86</v>
      </c>
    </row>
    <row r="732" spans="1:2" ht="22.5" x14ac:dyDescent="0.25">
      <c r="A732" s="15" t="s">
        <v>774</v>
      </c>
      <c r="B732" s="16">
        <v>2720</v>
      </c>
    </row>
  </sheetData>
  <sheetProtection password="D656"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pageSetUpPr fitToPage="1"/>
  </sheetPr>
  <dimension ref="A1:X78"/>
  <sheetViews>
    <sheetView zoomScaleNormal="100" workbookViewId="0">
      <selection activeCell="O42" sqref="O42"/>
    </sheetView>
  </sheetViews>
  <sheetFormatPr baseColWidth="10" defaultRowHeight="15" x14ac:dyDescent="0.25"/>
  <cols>
    <col min="1" max="1" width="3.85546875" style="107" customWidth="1"/>
    <col min="2" max="2" width="11.85546875" style="107" bestFit="1" customWidth="1"/>
    <col min="3" max="3" width="19.5703125" style="107" customWidth="1"/>
    <col min="4" max="4" width="11.42578125" style="107"/>
    <col min="5" max="5" width="10.7109375" style="107" bestFit="1" customWidth="1"/>
    <col min="6" max="6" width="12.28515625" style="107" bestFit="1" customWidth="1"/>
    <col min="7" max="7" width="12.42578125" style="107" bestFit="1" customWidth="1"/>
    <col min="8" max="8" width="19.28515625" style="107" customWidth="1"/>
    <col min="9" max="9" width="6.5703125" style="107" customWidth="1"/>
    <col min="10" max="11" width="19.28515625" style="107" customWidth="1"/>
    <col min="12" max="12" width="12.5703125" style="107" customWidth="1"/>
    <col min="13" max="13" width="23.140625" style="107" customWidth="1"/>
    <col min="14" max="14" width="10.7109375" style="107" customWidth="1"/>
    <col min="15" max="15" width="23.140625" style="107" customWidth="1"/>
    <col min="16" max="16" width="16.85546875" style="107" customWidth="1"/>
    <col min="17" max="19" width="13.28515625" style="107" hidden="1" customWidth="1"/>
    <col min="20" max="20" width="0" style="107" hidden="1" customWidth="1"/>
    <col min="21" max="23" width="11.42578125" style="107"/>
    <col min="24" max="24" width="11.42578125" style="107" hidden="1" customWidth="1"/>
    <col min="25" max="16384" width="11.42578125" style="107"/>
  </cols>
  <sheetData>
    <row r="1" spans="1:24" ht="75" customHeight="1" x14ac:dyDescent="0.25"/>
    <row r="2" spans="1:24" ht="27" customHeight="1" x14ac:dyDescent="0.25">
      <c r="A2" s="108"/>
      <c r="B2" s="254" t="s">
        <v>0</v>
      </c>
      <c r="C2" s="255"/>
      <c r="D2" s="255"/>
      <c r="E2" s="255"/>
      <c r="F2" s="255"/>
      <c r="G2" s="255"/>
      <c r="H2" s="255"/>
      <c r="I2" s="255"/>
      <c r="J2" s="255"/>
      <c r="K2" s="255"/>
      <c r="L2" s="255"/>
      <c r="M2" s="255"/>
      <c r="N2" s="255"/>
      <c r="O2" s="255"/>
      <c r="P2" s="255"/>
      <c r="Q2" s="255"/>
      <c r="R2" s="255"/>
      <c r="S2" s="255"/>
    </row>
    <row r="3" spans="1:24" ht="29.25" customHeight="1" thickBot="1" x14ac:dyDescent="0.3">
      <c r="A3" s="108"/>
      <c r="B3" s="109" t="s">
        <v>1</v>
      </c>
      <c r="C3" s="110"/>
      <c r="D3" s="110"/>
      <c r="E3" s="110"/>
      <c r="F3" s="110"/>
      <c r="G3" s="110"/>
      <c r="H3" s="110"/>
      <c r="I3" s="143"/>
      <c r="J3" s="111"/>
      <c r="K3" s="111"/>
      <c r="L3" s="111"/>
      <c r="M3" s="111"/>
      <c r="N3" s="111"/>
      <c r="O3" s="111"/>
      <c r="P3" s="111"/>
      <c r="Q3" s="112"/>
      <c r="R3" s="112"/>
    </row>
    <row r="4" spans="1:24" ht="29.25" customHeight="1" x14ac:dyDescent="0.25">
      <c r="B4" s="256" t="s">
        <v>41</v>
      </c>
      <c r="C4" s="257"/>
      <c r="D4" s="257"/>
      <c r="E4" s="257"/>
      <c r="F4" s="257"/>
      <c r="G4" s="257"/>
      <c r="H4" s="113"/>
      <c r="I4" s="143"/>
      <c r="J4" s="117" t="s">
        <v>775</v>
      </c>
      <c r="K4" s="260"/>
      <c r="L4" s="261"/>
      <c r="M4" s="241" t="s">
        <v>776</v>
      </c>
      <c r="N4" s="242"/>
      <c r="O4" s="285"/>
      <c r="P4" s="286"/>
      <c r="Q4" s="286"/>
      <c r="R4" s="286"/>
      <c r="S4" s="287"/>
    </row>
    <row r="5" spans="1:24" ht="176.25" customHeight="1" thickBot="1" x14ac:dyDescent="0.3">
      <c r="B5" s="258"/>
      <c r="C5" s="259"/>
      <c r="D5" s="259"/>
      <c r="E5" s="259"/>
      <c r="F5" s="259"/>
      <c r="G5" s="259"/>
      <c r="H5" s="114"/>
      <c r="I5" s="143"/>
      <c r="J5" s="170" t="s">
        <v>770</v>
      </c>
      <c r="K5" s="246"/>
      <c r="L5" s="247"/>
      <c r="M5" s="262">
        <f>VLOOKUP(J5,'Datos población municipios 2019'!A2:B732,2,FALSE)</f>
        <v>674997</v>
      </c>
      <c r="N5" s="263"/>
      <c r="O5" s="288"/>
      <c r="P5" s="288"/>
      <c r="Q5" s="288"/>
      <c r="R5" s="288"/>
      <c r="S5" s="289"/>
    </row>
    <row r="6" spans="1:24" ht="75.75" thickBot="1" x14ac:dyDescent="0.3">
      <c r="B6" s="115" t="s">
        <v>2</v>
      </c>
      <c r="C6" s="115" t="s">
        <v>3</v>
      </c>
      <c r="D6" s="115" t="s">
        <v>4</v>
      </c>
      <c r="E6" s="115" t="s">
        <v>5</v>
      </c>
      <c r="F6" s="115" t="s">
        <v>790</v>
      </c>
      <c r="G6" s="115" t="s">
        <v>6</v>
      </c>
      <c r="H6" s="115" t="s">
        <v>42</v>
      </c>
      <c r="I6" s="116"/>
      <c r="J6" s="118" t="s">
        <v>791</v>
      </c>
      <c r="K6" s="119" t="s">
        <v>821</v>
      </c>
      <c r="L6" s="119" t="s">
        <v>40</v>
      </c>
      <c r="M6" s="119" t="s">
        <v>792</v>
      </c>
      <c r="N6" s="119" t="s">
        <v>802</v>
      </c>
      <c r="O6" s="118" t="s">
        <v>816</v>
      </c>
      <c r="P6" s="118" t="s">
        <v>817</v>
      </c>
      <c r="Q6" s="118" t="s">
        <v>818</v>
      </c>
      <c r="R6" s="118" t="s">
        <v>819</v>
      </c>
      <c r="S6" s="118" t="s">
        <v>820</v>
      </c>
    </row>
    <row r="7" spans="1:24" x14ac:dyDescent="0.25">
      <c r="B7" s="171">
        <v>1</v>
      </c>
      <c r="C7" s="274" t="s">
        <v>793</v>
      </c>
      <c r="D7" s="172" t="s">
        <v>794</v>
      </c>
      <c r="E7" s="173">
        <v>43952</v>
      </c>
      <c r="F7" s="174">
        <v>5000</v>
      </c>
      <c r="G7" s="173">
        <v>43952</v>
      </c>
      <c r="H7" s="175">
        <v>5000</v>
      </c>
      <c r="I7" s="143"/>
      <c r="J7" s="171" t="s">
        <v>795</v>
      </c>
      <c r="K7" s="174" t="s">
        <v>19</v>
      </c>
      <c r="L7" s="176" t="s">
        <v>796</v>
      </c>
      <c r="M7" s="177">
        <v>1000</v>
      </c>
      <c r="N7" s="178">
        <v>0.8</v>
      </c>
      <c r="O7" s="174"/>
      <c r="P7" s="174">
        <v>800</v>
      </c>
      <c r="Q7" s="179">
        <f>IF(K7="ZARAGOZA", SUM(O7:P7), 0)</f>
        <v>800</v>
      </c>
      <c r="R7" s="180">
        <f t="shared" ref="R7:R37" si="0">IF(K7="HUESCA", SUM(O7:P7), 0)</f>
        <v>0</v>
      </c>
      <c r="S7" s="181">
        <f t="shared" ref="S7:S18" si="1">IF(K7="TERUEL", SUM(O7:P7), 0)</f>
        <v>0</v>
      </c>
    </row>
    <row r="8" spans="1:24" x14ac:dyDescent="0.25">
      <c r="B8" s="182"/>
      <c r="C8" s="275"/>
      <c r="D8" s="183"/>
      <c r="E8" s="183"/>
      <c r="F8" s="184"/>
      <c r="G8" s="185"/>
      <c r="H8" s="186"/>
      <c r="I8" s="143"/>
      <c r="J8" s="182" t="s">
        <v>800</v>
      </c>
      <c r="K8" s="187" t="s">
        <v>19</v>
      </c>
      <c r="L8" s="188" t="s">
        <v>796</v>
      </c>
      <c r="M8" s="189">
        <v>1000</v>
      </c>
      <c r="N8" s="190">
        <v>0.8</v>
      </c>
      <c r="O8" s="187"/>
      <c r="P8" s="187">
        <v>800</v>
      </c>
      <c r="Q8" s="191">
        <f>IF(K8="ZARAGOZA", SUM(O8:P8), 0)</f>
        <v>800</v>
      </c>
      <c r="R8" s="192">
        <f t="shared" si="0"/>
        <v>0</v>
      </c>
      <c r="S8" s="193">
        <f t="shared" si="1"/>
        <v>0</v>
      </c>
      <c r="X8" s="107" t="s">
        <v>16</v>
      </c>
    </row>
    <row r="9" spans="1:24" x14ac:dyDescent="0.25">
      <c r="B9" s="194"/>
      <c r="C9" s="275"/>
      <c r="D9" s="195"/>
      <c r="E9" s="195"/>
      <c r="F9" s="187"/>
      <c r="G9" s="185"/>
      <c r="H9" s="186"/>
      <c r="I9" s="143"/>
      <c r="J9" s="182" t="s">
        <v>809</v>
      </c>
      <c r="K9" s="187" t="s">
        <v>20</v>
      </c>
      <c r="L9" s="188" t="s">
        <v>796</v>
      </c>
      <c r="M9" s="189">
        <v>1000</v>
      </c>
      <c r="N9" s="190">
        <v>0.8</v>
      </c>
      <c r="O9" s="187"/>
      <c r="P9" s="187">
        <v>800</v>
      </c>
      <c r="Q9" s="191">
        <f>IF(K9="ZARAGOZA", SUM(O9:P9), 0)</f>
        <v>0</v>
      </c>
      <c r="R9" s="192">
        <f t="shared" si="0"/>
        <v>800</v>
      </c>
      <c r="S9" s="193">
        <f t="shared" si="1"/>
        <v>0</v>
      </c>
    </row>
    <row r="10" spans="1:24" x14ac:dyDescent="0.25">
      <c r="B10" s="194"/>
      <c r="C10" s="275"/>
      <c r="D10" s="195"/>
      <c r="E10" s="195"/>
      <c r="F10" s="187"/>
      <c r="G10" s="185"/>
      <c r="H10" s="196"/>
      <c r="I10" s="143"/>
      <c r="J10" s="194" t="s">
        <v>810</v>
      </c>
      <c r="K10" s="187" t="s">
        <v>19</v>
      </c>
      <c r="L10" s="188" t="s">
        <v>796</v>
      </c>
      <c r="M10" s="189">
        <v>1000</v>
      </c>
      <c r="N10" s="190">
        <v>0.8</v>
      </c>
      <c r="O10" s="187"/>
      <c r="P10" s="187">
        <v>800</v>
      </c>
      <c r="Q10" s="191">
        <f>IF(K10="ZARAGOZA", SUM(O10:P10), 0)</f>
        <v>800</v>
      </c>
      <c r="R10" s="192">
        <f t="shared" si="0"/>
        <v>0</v>
      </c>
      <c r="S10" s="193">
        <f t="shared" si="1"/>
        <v>0</v>
      </c>
      <c r="X10" s="107" t="s">
        <v>15</v>
      </c>
    </row>
    <row r="11" spans="1:24" ht="15.75" thickBot="1" x14ac:dyDescent="0.3">
      <c r="B11" s="197"/>
      <c r="C11" s="276"/>
      <c r="D11" s="198"/>
      <c r="E11" s="198"/>
      <c r="F11" s="199"/>
      <c r="G11" s="200"/>
      <c r="H11" s="201"/>
      <c r="I11" s="143"/>
      <c r="J11" s="197" t="s">
        <v>811</v>
      </c>
      <c r="K11" s="199" t="s">
        <v>19</v>
      </c>
      <c r="L11" s="202" t="s">
        <v>796</v>
      </c>
      <c r="M11" s="203">
        <v>1000</v>
      </c>
      <c r="N11" s="204">
        <v>0.8</v>
      </c>
      <c r="O11" s="199"/>
      <c r="P11" s="199">
        <v>800</v>
      </c>
      <c r="Q11" s="205">
        <f>IF(K11="ZARAGOZA", SUM(O11:P11), 0)</f>
        <v>800</v>
      </c>
      <c r="R11" s="206">
        <f t="shared" si="0"/>
        <v>0</v>
      </c>
      <c r="S11" s="207">
        <f t="shared" si="1"/>
        <v>0</v>
      </c>
    </row>
    <row r="12" spans="1:24" x14ac:dyDescent="0.25">
      <c r="B12" s="171">
        <v>2</v>
      </c>
      <c r="C12" s="277" t="s">
        <v>814</v>
      </c>
      <c r="D12" s="172"/>
      <c r="E12" s="173">
        <v>43952</v>
      </c>
      <c r="F12" s="174">
        <v>500000</v>
      </c>
      <c r="G12" s="173">
        <v>43952</v>
      </c>
      <c r="H12" s="175">
        <v>400000</v>
      </c>
      <c r="I12" s="143"/>
      <c r="J12" s="171" t="s">
        <v>795</v>
      </c>
      <c r="K12" s="174" t="s">
        <v>19</v>
      </c>
      <c r="L12" s="208" t="s">
        <v>798</v>
      </c>
      <c r="M12" s="177">
        <v>40000</v>
      </c>
      <c r="N12" s="178">
        <v>1</v>
      </c>
      <c r="O12" s="174">
        <v>40000</v>
      </c>
      <c r="P12" s="174"/>
      <c r="Q12" s="179">
        <f t="shared" ref="Q12:Q17" si="2">IF(K12="ZARAGOZA", SUM(O12:P12), 0)</f>
        <v>40000</v>
      </c>
      <c r="R12" s="179">
        <f t="shared" si="0"/>
        <v>0</v>
      </c>
      <c r="S12" s="181">
        <f t="shared" si="1"/>
        <v>0</v>
      </c>
    </row>
    <row r="13" spans="1:24" x14ac:dyDescent="0.25">
      <c r="B13" s="194"/>
      <c r="C13" s="278"/>
      <c r="D13" s="195"/>
      <c r="E13" s="195"/>
      <c r="F13" s="187"/>
      <c r="G13" s="185"/>
      <c r="H13" s="196"/>
      <c r="I13" s="143"/>
      <c r="J13" s="182" t="s">
        <v>800</v>
      </c>
      <c r="K13" s="187" t="s">
        <v>19</v>
      </c>
      <c r="L13" s="209" t="s">
        <v>798</v>
      </c>
      <c r="M13" s="189">
        <v>40000</v>
      </c>
      <c r="N13" s="190">
        <v>1</v>
      </c>
      <c r="O13" s="187">
        <v>40000</v>
      </c>
      <c r="P13" s="187"/>
      <c r="Q13" s="191">
        <f t="shared" si="2"/>
        <v>40000</v>
      </c>
      <c r="R13" s="191">
        <f t="shared" si="0"/>
        <v>0</v>
      </c>
      <c r="S13" s="193">
        <f t="shared" si="1"/>
        <v>0</v>
      </c>
      <c r="X13" s="107" t="s">
        <v>17</v>
      </c>
    </row>
    <row r="14" spans="1:24" x14ac:dyDescent="0.25">
      <c r="B14" s="194"/>
      <c r="C14" s="278"/>
      <c r="D14" s="195"/>
      <c r="E14" s="195"/>
      <c r="F14" s="187"/>
      <c r="G14" s="185"/>
      <c r="H14" s="196"/>
      <c r="I14" s="143"/>
      <c r="J14" s="182" t="s">
        <v>809</v>
      </c>
      <c r="K14" s="187" t="s">
        <v>20</v>
      </c>
      <c r="L14" s="209" t="s">
        <v>798</v>
      </c>
      <c r="M14" s="189">
        <v>40000</v>
      </c>
      <c r="N14" s="190">
        <v>1</v>
      </c>
      <c r="O14" s="187">
        <v>40000</v>
      </c>
      <c r="P14" s="187"/>
      <c r="Q14" s="191">
        <f t="shared" si="2"/>
        <v>0</v>
      </c>
      <c r="R14" s="191">
        <f t="shared" si="0"/>
        <v>40000</v>
      </c>
      <c r="S14" s="193">
        <f t="shared" si="1"/>
        <v>0</v>
      </c>
      <c r="X14" s="107" t="s">
        <v>18</v>
      </c>
    </row>
    <row r="15" spans="1:24" x14ac:dyDescent="0.25">
      <c r="B15" s="194"/>
      <c r="C15" s="278"/>
      <c r="D15" s="195"/>
      <c r="E15" s="195"/>
      <c r="F15" s="187"/>
      <c r="G15" s="185"/>
      <c r="H15" s="196"/>
      <c r="I15" s="143"/>
      <c r="J15" s="194" t="s">
        <v>810</v>
      </c>
      <c r="K15" s="187" t="s">
        <v>19</v>
      </c>
      <c r="L15" s="209" t="s">
        <v>798</v>
      </c>
      <c r="M15" s="189">
        <v>40000</v>
      </c>
      <c r="N15" s="190">
        <v>1</v>
      </c>
      <c r="O15" s="187">
        <v>40000</v>
      </c>
      <c r="P15" s="187"/>
      <c r="Q15" s="191">
        <f t="shared" si="2"/>
        <v>40000</v>
      </c>
      <c r="R15" s="191">
        <f t="shared" si="0"/>
        <v>0</v>
      </c>
      <c r="S15" s="193">
        <f t="shared" si="1"/>
        <v>0</v>
      </c>
    </row>
    <row r="16" spans="1:24" x14ac:dyDescent="0.25">
      <c r="B16" s="194"/>
      <c r="C16" s="278"/>
      <c r="D16" s="195"/>
      <c r="E16" s="195"/>
      <c r="F16" s="187"/>
      <c r="G16" s="185"/>
      <c r="H16" s="196"/>
      <c r="I16" s="143"/>
      <c r="J16" s="194" t="s">
        <v>811</v>
      </c>
      <c r="K16" s="187" t="s">
        <v>19</v>
      </c>
      <c r="L16" s="209" t="s">
        <v>798</v>
      </c>
      <c r="M16" s="189">
        <v>40000</v>
      </c>
      <c r="N16" s="190">
        <v>1</v>
      </c>
      <c r="O16" s="187">
        <v>40000</v>
      </c>
      <c r="P16" s="187"/>
      <c r="Q16" s="191">
        <f t="shared" si="2"/>
        <v>40000</v>
      </c>
      <c r="R16" s="191">
        <f t="shared" si="0"/>
        <v>0</v>
      </c>
      <c r="S16" s="193">
        <f t="shared" si="1"/>
        <v>0</v>
      </c>
      <c r="X16" s="107" t="s">
        <v>19</v>
      </c>
    </row>
    <row r="17" spans="2:24" ht="15.75" thickBot="1" x14ac:dyDescent="0.3">
      <c r="B17" s="197"/>
      <c r="C17" s="279"/>
      <c r="D17" s="198"/>
      <c r="E17" s="198"/>
      <c r="F17" s="199"/>
      <c r="G17" s="200"/>
      <c r="H17" s="201"/>
      <c r="I17" s="143"/>
      <c r="J17" s="197" t="s">
        <v>799</v>
      </c>
      <c r="K17" s="199" t="s">
        <v>21</v>
      </c>
      <c r="L17" s="210" t="s">
        <v>797</v>
      </c>
      <c r="M17" s="203">
        <v>200000</v>
      </c>
      <c r="N17" s="204">
        <v>1</v>
      </c>
      <c r="O17" s="199"/>
      <c r="P17" s="199">
        <v>200000</v>
      </c>
      <c r="Q17" s="205">
        <f t="shared" si="2"/>
        <v>0</v>
      </c>
      <c r="R17" s="205">
        <f t="shared" si="0"/>
        <v>0</v>
      </c>
      <c r="S17" s="207">
        <f t="shared" si="1"/>
        <v>200000</v>
      </c>
      <c r="X17" s="107" t="s">
        <v>20</v>
      </c>
    </row>
    <row r="18" spans="2:24" x14ac:dyDescent="0.25">
      <c r="B18" s="171">
        <v>3</v>
      </c>
      <c r="C18" s="277" t="s">
        <v>815</v>
      </c>
      <c r="D18" s="172"/>
      <c r="E18" s="173">
        <v>43952</v>
      </c>
      <c r="F18" s="174">
        <v>100000</v>
      </c>
      <c r="G18" s="173">
        <v>43952</v>
      </c>
      <c r="H18" s="175">
        <v>90000</v>
      </c>
      <c r="I18" s="143"/>
      <c r="J18" s="171" t="s">
        <v>795</v>
      </c>
      <c r="K18" s="211" t="s">
        <v>19</v>
      </c>
      <c r="L18" s="208" t="s">
        <v>803</v>
      </c>
      <c r="M18" s="212">
        <v>5000</v>
      </c>
      <c r="N18" s="178">
        <v>1</v>
      </c>
      <c r="O18" s="174">
        <v>5000</v>
      </c>
      <c r="P18" s="174"/>
      <c r="Q18" s="179">
        <f>IF(K18="ZARAGOZA", SUM(O18:P18), 0)</f>
        <v>5000</v>
      </c>
      <c r="R18" s="180">
        <f t="shared" si="0"/>
        <v>0</v>
      </c>
      <c r="S18" s="181">
        <f t="shared" si="1"/>
        <v>0</v>
      </c>
      <c r="X18" s="107" t="s">
        <v>21</v>
      </c>
    </row>
    <row r="19" spans="2:24" x14ac:dyDescent="0.25">
      <c r="B19" s="194"/>
      <c r="C19" s="278"/>
      <c r="D19" s="195"/>
      <c r="E19" s="195"/>
      <c r="F19" s="187"/>
      <c r="G19" s="185"/>
      <c r="H19" s="196"/>
      <c r="I19" s="143"/>
      <c r="J19" s="194"/>
      <c r="K19" s="195" t="s">
        <v>19</v>
      </c>
      <c r="L19" s="213" t="s">
        <v>804</v>
      </c>
      <c r="M19" s="214">
        <v>5000</v>
      </c>
      <c r="N19" s="190">
        <v>1</v>
      </c>
      <c r="O19" s="187">
        <v>5000</v>
      </c>
      <c r="P19" s="187"/>
      <c r="Q19" s="191">
        <v>5000</v>
      </c>
      <c r="R19" s="192">
        <f t="shared" si="0"/>
        <v>0</v>
      </c>
      <c r="S19" s="193">
        <f t="shared" ref="S19:S37" si="3">IF(K19="TERUEL", SUM(O19:P19), 0)</f>
        <v>0</v>
      </c>
    </row>
    <row r="20" spans="2:24" x14ac:dyDescent="0.25">
      <c r="B20" s="194"/>
      <c r="C20" s="278"/>
      <c r="D20" s="195"/>
      <c r="E20" s="195"/>
      <c r="F20" s="187"/>
      <c r="G20" s="185"/>
      <c r="H20" s="196"/>
      <c r="I20" s="143"/>
      <c r="J20" s="194"/>
      <c r="K20" s="183" t="s">
        <v>19</v>
      </c>
      <c r="L20" s="213" t="s">
        <v>796</v>
      </c>
      <c r="M20" s="214">
        <v>5000</v>
      </c>
      <c r="N20" s="190">
        <v>0.8</v>
      </c>
      <c r="O20" s="187"/>
      <c r="P20" s="187">
        <v>4000</v>
      </c>
      <c r="Q20" s="191">
        <v>4000</v>
      </c>
      <c r="R20" s="192">
        <f t="shared" si="0"/>
        <v>0</v>
      </c>
      <c r="S20" s="193">
        <f t="shared" si="3"/>
        <v>0</v>
      </c>
    </row>
    <row r="21" spans="2:24" x14ac:dyDescent="0.25">
      <c r="B21" s="194"/>
      <c r="C21" s="278"/>
      <c r="D21" s="195"/>
      <c r="E21" s="195"/>
      <c r="F21" s="187"/>
      <c r="G21" s="185"/>
      <c r="H21" s="196"/>
      <c r="I21" s="143"/>
      <c r="J21" s="194" t="s">
        <v>800</v>
      </c>
      <c r="K21" s="195" t="s">
        <v>19</v>
      </c>
      <c r="L21" s="213" t="s">
        <v>803</v>
      </c>
      <c r="M21" s="214">
        <v>5000</v>
      </c>
      <c r="N21" s="190">
        <v>1</v>
      </c>
      <c r="O21" s="187">
        <v>5000</v>
      </c>
      <c r="P21" s="187"/>
      <c r="Q21" s="191">
        <f>IF(K21="ZARAGOZA", SUM(O21:P21), 0)</f>
        <v>5000</v>
      </c>
      <c r="R21" s="192">
        <f t="shared" si="0"/>
        <v>0</v>
      </c>
      <c r="S21" s="193">
        <f t="shared" si="3"/>
        <v>0</v>
      </c>
    </row>
    <row r="22" spans="2:24" x14ac:dyDescent="0.25">
      <c r="B22" s="194"/>
      <c r="C22" s="278"/>
      <c r="D22" s="195"/>
      <c r="E22" s="195"/>
      <c r="F22" s="187"/>
      <c r="G22" s="185"/>
      <c r="H22" s="196"/>
      <c r="I22" s="143"/>
      <c r="J22" s="194"/>
      <c r="K22" s="195" t="s">
        <v>19</v>
      </c>
      <c r="L22" s="213" t="s">
        <v>804</v>
      </c>
      <c r="M22" s="214">
        <v>5000</v>
      </c>
      <c r="N22" s="190">
        <v>1</v>
      </c>
      <c r="O22" s="187">
        <v>5000</v>
      </c>
      <c r="P22" s="187"/>
      <c r="Q22" s="191">
        <v>5000</v>
      </c>
      <c r="R22" s="206">
        <f t="shared" si="0"/>
        <v>0</v>
      </c>
      <c r="S22" s="193">
        <f t="shared" si="3"/>
        <v>0</v>
      </c>
    </row>
    <row r="23" spans="2:24" x14ac:dyDescent="0.25">
      <c r="B23" s="194"/>
      <c r="C23" s="278"/>
      <c r="D23" s="195"/>
      <c r="E23" s="195"/>
      <c r="F23" s="187"/>
      <c r="G23" s="185"/>
      <c r="H23" s="196"/>
      <c r="I23" s="143"/>
      <c r="J23" s="194"/>
      <c r="K23" s="195" t="s">
        <v>19</v>
      </c>
      <c r="L23" s="213" t="s">
        <v>796</v>
      </c>
      <c r="M23" s="214">
        <v>5000</v>
      </c>
      <c r="N23" s="190">
        <v>0.8</v>
      </c>
      <c r="O23" s="187"/>
      <c r="P23" s="187">
        <v>4000</v>
      </c>
      <c r="Q23" s="191">
        <v>4000</v>
      </c>
      <c r="R23" s="191">
        <f t="shared" si="0"/>
        <v>0</v>
      </c>
      <c r="S23" s="193">
        <f t="shared" si="3"/>
        <v>0</v>
      </c>
    </row>
    <row r="24" spans="2:24" x14ac:dyDescent="0.25">
      <c r="B24" s="194"/>
      <c r="C24" s="278"/>
      <c r="D24" s="195"/>
      <c r="E24" s="195"/>
      <c r="F24" s="195"/>
      <c r="G24" s="195"/>
      <c r="H24" s="215"/>
      <c r="I24" s="143"/>
      <c r="J24" s="194" t="s">
        <v>809</v>
      </c>
      <c r="K24" s="195" t="s">
        <v>20</v>
      </c>
      <c r="L24" s="213" t="s">
        <v>803</v>
      </c>
      <c r="M24" s="214">
        <v>5000</v>
      </c>
      <c r="N24" s="190">
        <v>1</v>
      </c>
      <c r="O24" s="187">
        <v>5000</v>
      </c>
      <c r="P24" s="187"/>
      <c r="Q24" s="191">
        <f>IF(K24="ZARAGOZA", SUM(O24:P24), 0)</f>
        <v>0</v>
      </c>
      <c r="R24" s="191">
        <f t="shared" si="0"/>
        <v>5000</v>
      </c>
      <c r="S24" s="193">
        <f t="shared" si="3"/>
        <v>0</v>
      </c>
    </row>
    <row r="25" spans="2:24" x14ac:dyDescent="0.25">
      <c r="B25" s="194"/>
      <c r="C25" s="278"/>
      <c r="D25" s="195"/>
      <c r="E25" s="195"/>
      <c r="F25" s="187"/>
      <c r="G25" s="185"/>
      <c r="H25" s="196"/>
      <c r="I25" s="143"/>
      <c r="J25" s="194"/>
      <c r="K25" s="195" t="s">
        <v>20</v>
      </c>
      <c r="L25" s="213" t="s">
        <v>804</v>
      </c>
      <c r="M25" s="214">
        <v>5000</v>
      </c>
      <c r="N25" s="190">
        <v>1</v>
      </c>
      <c r="O25" s="187">
        <v>5000</v>
      </c>
      <c r="P25" s="187"/>
      <c r="Q25" s="191"/>
      <c r="R25" s="191">
        <f t="shared" si="0"/>
        <v>5000</v>
      </c>
      <c r="S25" s="193">
        <f t="shared" si="3"/>
        <v>0</v>
      </c>
    </row>
    <row r="26" spans="2:24" x14ac:dyDescent="0.25">
      <c r="B26" s="194"/>
      <c r="C26" s="278"/>
      <c r="D26" s="195"/>
      <c r="E26" s="195"/>
      <c r="F26" s="187"/>
      <c r="G26" s="185"/>
      <c r="H26" s="196"/>
      <c r="I26" s="143"/>
      <c r="J26" s="194"/>
      <c r="K26" s="195" t="s">
        <v>20</v>
      </c>
      <c r="L26" s="213" t="s">
        <v>796</v>
      </c>
      <c r="M26" s="214">
        <v>5000</v>
      </c>
      <c r="N26" s="190">
        <v>0.8</v>
      </c>
      <c r="O26" s="187"/>
      <c r="P26" s="187">
        <v>4000</v>
      </c>
      <c r="Q26" s="191"/>
      <c r="R26" s="191">
        <f t="shared" si="0"/>
        <v>4000</v>
      </c>
      <c r="S26" s="193">
        <f t="shared" si="3"/>
        <v>0</v>
      </c>
    </row>
    <row r="27" spans="2:24" x14ac:dyDescent="0.25">
      <c r="B27" s="194"/>
      <c r="C27" s="278"/>
      <c r="D27" s="195"/>
      <c r="E27" s="195"/>
      <c r="F27" s="187"/>
      <c r="G27" s="185"/>
      <c r="H27" s="196"/>
      <c r="I27" s="143"/>
      <c r="J27" s="194" t="s">
        <v>810</v>
      </c>
      <c r="K27" s="195" t="s">
        <v>19</v>
      </c>
      <c r="L27" s="213" t="s">
        <v>803</v>
      </c>
      <c r="M27" s="214">
        <v>5000</v>
      </c>
      <c r="N27" s="190">
        <v>1</v>
      </c>
      <c r="O27" s="187">
        <v>5000</v>
      </c>
      <c r="P27" s="187"/>
      <c r="Q27" s="191">
        <f>IF(K27="ZARAGOZA", SUM(O27:P27), 0)</f>
        <v>5000</v>
      </c>
      <c r="R27" s="191">
        <f t="shared" si="0"/>
        <v>0</v>
      </c>
      <c r="S27" s="193">
        <f t="shared" si="3"/>
        <v>0</v>
      </c>
    </row>
    <row r="28" spans="2:24" x14ac:dyDescent="0.25">
      <c r="B28" s="194"/>
      <c r="C28" s="278"/>
      <c r="D28" s="195"/>
      <c r="E28" s="195"/>
      <c r="F28" s="187"/>
      <c r="G28" s="216"/>
      <c r="H28" s="196"/>
      <c r="I28" s="143"/>
      <c r="J28" s="194"/>
      <c r="K28" s="195" t="s">
        <v>19</v>
      </c>
      <c r="L28" s="213" t="s">
        <v>804</v>
      </c>
      <c r="M28" s="214">
        <v>5000</v>
      </c>
      <c r="N28" s="190">
        <v>1</v>
      </c>
      <c r="O28" s="187">
        <v>5000</v>
      </c>
      <c r="P28" s="187"/>
      <c r="Q28" s="191">
        <v>5000</v>
      </c>
      <c r="R28" s="205">
        <f t="shared" si="0"/>
        <v>0</v>
      </c>
      <c r="S28" s="193">
        <f t="shared" si="3"/>
        <v>0</v>
      </c>
    </row>
    <row r="29" spans="2:24" x14ac:dyDescent="0.25">
      <c r="B29" s="194"/>
      <c r="C29" s="278"/>
      <c r="D29" s="195"/>
      <c r="E29" s="195"/>
      <c r="F29" s="187"/>
      <c r="G29" s="216"/>
      <c r="H29" s="196"/>
      <c r="I29" s="143"/>
      <c r="J29" s="194"/>
      <c r="K29" s="195" t="s">
        <v>19</v>
      </c>
      <c r="L29" s="213" t="s">
        <v>796</v>
      </c>
      <c r="M29" s="214">
        <v>5000</v>
      </c>
      <c r="N29" s="190">
        <v>0.8</v>
      </c>
      <c r="O29" s="187"/>
      <c r="P29" s="187">
        <v>4000</v>
      </c>
      <c r="Q29" s="191">
        <v>4000</v>
      </c>
      <c r="R29" s="191">
        <f t="shared" si="0"/>
        <v>0</v>
      </c>
      <c r="S29" s="193">
        <f t="shared" si="3"/>
        <v>0</v>
      </c>
    </row>
    <row r="30" spans="2:24" x14ac:dyDescent="0.25">
      <c r="B30" s="194"/>
      <c r="C30" s="278"/>
      <c r="D30" s="195"/>
      <c r="E30" s="195"/>
      <c r="F30" s="187"/>
      <c r="G30" s="216"/>
      <c r="H30" s="196"/>
      <c r="I30" s="143"/>
      <c r="J30" s="194" t="s">
        <v>811</v>
      </c>
      <c r="K30" s="195" t="s">
        <v>19</v>
      </c>
      <c r="L30" s="213" t="s">
        <v>803</v>
      </c>
      <c r="M30" s="214">
        <v>5000</v>
      </c>
      <c r="N30" s="190">
        <v>1</v>
      </c>
      <c r="O30" s="187">
        <v>5000</v>
      </c>
      <c r="P30" s="187"/>
      <c r="Q30" s="191">
        <f>IF(K30="ZARAGOZA", SUM(O30:P30), 0)</f>
        <v>5000</v>
      </c>
      <c r="R30" s="192">
        <f t="shared" si="0"/>
        <v>0</v>
      </c>
      <c r="S30" s="193">
        <f t="shared" si="3"/>
        <v>0</v>
      </c>
    </row>
    <row r="31" spans="2:24" x14ac:dyDescent="0.25">
      <c r="B31" s="194"/>
      <c r="C31" s="278"/>
      <c r="D31" s="195"/>
      <c r="E31" s="195"/>
      <c r="F31" s="187"/>
      <c r="G31" s="216"/>
      <c r="H31" s="196"/>
      <c r="I31" s="143"/>
      <c r="J31" s="194"/>
      <c r="K31" s="195" t="s">
        <v>19</v>
      </c>
      <c r="L31" s="213" t="s">
        <v>804</v>
      </c>
      <c r="M31" s="214">
        <v>5000</v>
      </c>
      <c r="N31" s="190">
        <v>1</v>
      </c>
      <c r="O31" s="187">
        <v>5000</v>
      </c>
      <c r="P31" s="187"/>
      <c r="Q31" s="191">
        <v>5000</v>
      </c>
      <c r="R31" s="192">
        <f t="shared" si="0"/>
        <v>0</v>
      </c>
      <c r="S31" s="193">
        <f t="shared" si="3"/>
        <v>0</v>
      </c>
    </row>
    <row r="32" spans="2:24" x14ac:dyDescent="0.25">
      <c r="B32" s="194"/>
      <c r="C32" s="278"/>
      <c r="D32" s="195"/>
      <c r="E32" s="195"/>
      <c r="F32" s="187"/>
      <c r="G32" s="185"/>
      <c r="H32" s="196"/>
      <c r="I32" s="143"/>
      <c r="J32" s="194"/>
      <c r="K32" s="195" t="s">
        <v>19</v>
      </c>
      <c r="L32" s="213" t="s">
        <v>796</v>
      </c>
      <c r="M32" s="214">
        <v>5000</v>
      </c>
      <c r="N32" s="190">
        <v>0.8</v>
      </c>
      <c r="O32" s="187"/>
      <c r="P32" s="187">
        <v>4000</v>
      </c>
      <c r="Q32" s="191">
        <v>4000</v>
      </c>
      <c r="R32" s="192">
        <f t="shared" si="0"/>
        <v>0</v>
      </c>
      <c r="S32" s="193">
        <f t="shared" si="3"/>
        <v>0</v>
      </c>
    </row>
    <row r="33" spans="2:22" x14ac:dyDescent="0.25">
      <c r="B33" s="194"/>
      <c r="C33" s="278"/>
      <c r="D33" s="195"/>
      <c r="E33" s="195"/>
      <c r="F33" s="187"/>
      <c r="G33" s="185"/>
      <c r="H33" s="196"/>
      <c r="I33" s="143"/>
      <c r="J33" s="194" t="s">
        <v>799</v>
      </c>
      <c r="K33" s="195" t="s">
        <v>21</v>
      </c>
      <c r="L33" s="213" t="s">
        <v>803</v>
      </c>
      <c r="M33" s="214">
        <v>5000</v>
      </c>
      <c r="N33" s="190">
        <v>1</v>
      </c>
      <c r="O33" s="187">
        <v>5000</v>
      </c>
      <c r="P33" s="187"/>
      <c r="Q33" s="191">
        <f>IF(K33="ZARAGOZA", SUM(O33:P33), 0)</f>
        <v>0</v>
      </c>
      <c r="R33" s="191">
        <f t="shared" si="0"/>
        <v>0</v>
      </c>
      <c r="S33" s="193">
        <f t="shared" si="3"/>
        <v>5000</v>
      </c>
    </row>
    <row r="34" spans="2:22" x14ac:dyDescent="0.25">
      <c r="B34" s="194"/>
      <c r="C34" s="278"/>
      <c r="D34" s="195"/>
      <c r="E34" s="195"/>
      <c r="F34" s="195"/>
      <c r="G34" s="195"/>
      <c r="H34" s="215"/>
      <c r="I34" s="143"/>
      <c r="J34" s="194"/>
      <c r="K34" s="195" t="s">
        <v>21</v>
      </c>
      <c r="L34" s="213" t="s">
        <v>804</v>
      </c>
      <c r="M34" s="214">
        <v>5000</v>
      </c>
      <c r="N34" s="190">
        <v>1</v>
      </c>
      <c r="O34" s="187">
        <v>5000</v>
      </c>
      <c r="P34" s="187"/>
      <c r="Q34" s="191"/>
      <c r="R34" s="217">
        <f t="shared" si="0"/>
        <v>0</v>
      </c>
      <c r="S34" s="193">
        <v>5000</v>
      </c>
    </row>
    <row r="35" spans="2:22" ht="15.75" thickBot="1" x14ac:dyDescent="0.3">
      <c r="B35" s="218"/>
      <c r="C35" s="279"/>
      <c r="D35" s="219"/>
      <c r="E35" s="219"/>
      <c r="F35" s="219"/>
      <c r="G35" s="219"/>
      <c r="H35" s="220"/>
      <c r="I35" s="143"/>
      <c r="J35" s="218"/>
      <c r="K35" s="219" t="s">
        <v>21</v>
      </c>
      <c r="L35" s="221" t="s">
        <v>796</v>
      </c>
      <c r="M35" s="222">
        <v>5000</v>
      </c>
      <c r="N35" s="223">
        <v>0.8</v>
      </c>
      <c r="O35" s="224"/>
      <c r="P35" s="224">
        <v>4000</v>
      </c>
      <c r="Q35" s="225">
        <f>IF(K35="ZARAGOZA", SUM(O35:P35), 0)</f>
        <v>0</v>
      </c>
      <c r="R35" s="225">
        <f t="shared" si="0"/>
        <v>0</v>
      </c>
      <c r="S35" s="226">
        <v>4000</v>
      </c>
    </row>
    <row r="36" spans="2:22" x14ac:dyDescent="0.25">
      <c r="B36" s="171">
        <v>4</v>
      </c>
      <c r="C36" s="277" t="s">
        <v>813</v>
      </c>
      <c r="D36" s="172"/>
      <c r="E36" s="173">
        <v>43952</v>
      </c>
      <c r="F36" s="174">
        <v>500000</v>
      </c>
      <c r="G36" s="173">
        <v>43952</v>
      </c>
      <c r="H36" s="175">
        <v>500000</v>
      </c>
      <c r="I36" s="143"/>
      <c r="J36" s="171" t="s">
        <v>801</v>
      </c>
      <c r="K36" s="172" t="s">
        <v>20</v>
      </c>
      <c r="L36" s="208" t="s">
        <v>796</v>
      </c>
      <c r="M36" s="212">
        <v>200000</v>
      </c>
      <c r="N36" s="178">
        <v>0.8</v>
      </c>
      <c r="O36" s="174"/>
      <c r="P36" s="174">
        <v>120000</v>
      </c>
      <c r="Q36" s="179">
        <f t="shared" ref="Q36:Q37" si="4">IF(K36="ZARAGOZA", SUM(O36:P36), 0)</f>
        <v>0</v>
      </c>
      <c r="R36" s="179">
        <f t="shared" si="0"/>
        <v>120000</v>
      </c>
      <c r="S36" s="181">
        <f t="shared" si="3"/>
        <v>0</v>
      </c>
    </row>
    <row r="37" spans="2:22" ht="15.75" thickBot="1" x14ac:dyDescent="0.3">
      <c r="B37" s="218"/>
      <c r="C37" s="279"/>
      <c r="D37" s="219"/>
      <c r="E37" s="219"/>
      <c r="F37" s="219"/>
      <c r="G37" s="219"/>
      <c r="H37" s="220"/>
      <c r="I37" s="143"/>
      <c r="J37" s="218" t="s">
        <v>799</v>
      </c>
      <c r="K37" s="219" t="s">
        <v>21</v>
      </c>
      <c r="L37" s="221" t="s">
        <v>796</v>
      </c>
      <c r="M37" s="222">
        <v>300000</v>
      </c>
      <c r="N37" s="223">
        <v>0.8</v>
      </c>
      <c r="O37" s="224"/>
      <c r="P37" s="224">
        <v>280000</v>
      </c>
      <c r="Q37" s="225">
        <f t="shared" si="4"/>
        <v>0</v>
      </c>
      <c r="R37" s="225">
        <f t="shared" si="0"/>
        <v>0</v>
      </c>
      <c r="S37" s="226">
        <f t="shared" si="3"/>
        <v>280000</v>
      </c>
    </row>
    <row r="38" spans="2:22" ht="15.75" thickBot="1" x14ac:dyDescent="0.3">
      <c r="B38" s="108"/>
      <c r="C38" s="108"/>
      <c r="D38" s="108"/>
      <c r="E38" s="108"/>
      <c r="F38" s="108"/>
      <c r="G38" s="227" t="s">
        <v>7</v>
      </c>
      <c r="H38" s="228">
        <f>SUM(H7:H37)</f>
        <v>995000</v>
      </c>
      <c r="I38" s="143"/>
      <c r="J38" s="280" t="s">
        <v>7</v>
      </c>
      <c r="K38" s="281"/>
      <c r="L38" s="281"/>
      <c r="M38" s="281"/>
      <c r="N38" s="282"/>
      <c r="O38" s="28">
        <f>SUM(O7:O37)</f>
        <v>260000</v>
      </c>
      <c r="P38" s="29">
        <f>SUM(P7:P37)</f>
        <v>628000</v>
      </c>
      <c r="Q38" s="26">
        <f>SUM(Q7:Q37)</f>
        <v>219200</v>
      </c>
      <c r="R38" s="26">
        <f>SUM(R7:R37)</f>
        <v>174800</v>
      </c>
      <c r="S38" s="27">
        <f>SUM(S7:S37)</f>
        <v>494000</v>
      </c>
      <c r="T38" s="30">
        <f>SUM(Q38:S38)</f>
        <v>888000</v>
      </c>
    </row>
    <row r="39" spans="2:22" ht="15.75" thickBot="1" x14ac:dyDescent="0.3">
      <c r="B39" s="161"/>
      <c r="I39" s="143"/>
      <c r="J39" s="108"/>
      <c r="K39" s="108"/>
      <c r="L39" s="229"/>
      <c r="M39" s="230"/>
      <c r="N39" s="230"/>
      <c r="O39" s="231"/>
      <c r="P39" s="231"/>
      <c r="Q39" s="232"/>
      <c r="R39" s="233"/>
      <c r="S39" s="233"/>
    </row>
    <row r="40" spans="2:22" ht="19.5" thickBot="1" x14ac:dyDescent="0.35">
      <c r="B40" s="161"/>
      <c r="I40" s="143"/>
      <c r="J40" s="108"/>
      <c r="K40" s="108"/>
      <c r="L40" s="108"/>
      <c r="M40" s="283" t="s">
        <v>834</v>
      </c>
      <c r="N40" s="284"/>
      <c r="O40" s="31">
        <f>IF(M5&gt; 5000,IF(SUM(O7:O37)&gt;5000,5000,SUM(O7:O37)),IF(SUM(O7:O37)&gt;6000,6000,SUM(O7:O37)))</f>
        <v>5000</v>
      </c>
      <c r="P40" s="32">
        <f>IF(M5&gt; 5000,IF(SUM(P7:P37)&gt;20000,20000,SUM(P7:P37)),IF(SUM(P7:P37)&gt;25000,25000,SUM(P7:P37)))</f>
        <v>20000</v>
      </c>
      <c r="Q40" s="165"/>
      <c r="R40" s="108"/>
      <c r="S40" s="108"/>
      <c r="V40" s="107">
        <f>U41*40/100</f>
        <v>200000</v>
      </c>
    </row>
    <row r="41" spans="2:22" ht="19.5" thickBot="1" x14ac:dyDescent="0.35">
      <c r="B41" s="161"/>
      <c r="I41" s="143"/>
      <c r="J41" s="108"/>
      <c r="K41" s="108"/>
      <c r="L41" s="108"/>
      <c r="M41" s="234"/>
      <c r="N41" s="234"/>
      <c r="O41" s="235"/>
      <c r="P41" s="165"/>
      <c r="Q41" s="271" t="s">
        <v>822</v>
      </c>
      <c r="R41" s="271"/>
      <c r="S41" s="271"/>
      <c r="U41" s="107">
        <v>500000</v>
      </c>
      <c r="V41" s="107">
        <f>U41-V40</f>
        <v>300000</v>
      </c>
    </row>
    <row r="42" spans="2:22" ht="36.75" customHeight="1" thickBot="1" x14ac:dyDescent="0.4">
      <c r="B42" s="161"/>
      <c r="J42" s="108"/>
      <c r="K42" s="108"/>
      <c r="L42" s="108"/>
      <c r="M42" s="272" t="s">
        <v>835</v>
      </c>
      <c r="N42" s="273"/>
      <c r="O42" s="33">
        <f>O40+P40</f>
        <v>25000</v>
      </c>
      <c r="P42" s="165"/>
      <c r="Q42" s="34">
        <f>O42*Q38/T38</f>
        <v>6171.1711711711714</v>
      </c>
      <c r="R42" s="35">
        <f>O42*R38/T38</f>
        <v>4921.1711711711714</v>
      </c>
      <c r="S42" s="36">
        <f>O42*S38/T38</f>
        <v>13907.657657657657</v>
      </c>
    </row>
    <row r="43" spans="2:22" ht="40.5" customHeight="1" thickBot="1" x14ac:dyDescent="0.35">
      <c r="B43" s="161"/>
      <c r="J43" s="108"/>
      <c r="K43" s="108"/>
      <c r="L43" s="108"/>
      <c r="M43" s="163"/>
      <c r="N43" s="164"/>
      <c r="O43" s="165"/>
      <c r="P43" s="165"/>
      <c r="Q43" s="37">
        <f>Q38-Q42</f>
        <v>213028.82882882882</v>
      </c>
      <c r="R43" s="38">
        <f>R38-R42</f>
        <v>169878.82882882882</v>
      </c>
      <c r="S43" s="39">
        <f>S38-S42</f>
        <v>480092.34234234237</v>
      </c>
    </row>
    <row r="44" spans="2:22" x14ac:dyDescent="0.25">
      <c r="B44" s="161"/>
    </row>
    <row r="45" spans="2:22" x14ac:dyDescent="0.25">
      <c r="B45" s="161"/>
    </row>
    <row r="46" spans="2:22" x14ac:dyDescent="0.25">
      <c r="B46" s="169"/>
    </row>
    <row r="50" spans="2:2" x14ac:dyDescent="0.25">
      <c r="B50" s="161"/>
    </row>
    <row r="53" spans="2:2" x14ac:dyDescent="0.25">
      <c r="B53" s="161"/>
    </row>
    <row r="54" spans="2:2" x14ac:dyDescent="0.25">
      <c r="B54" s="161"/>
    </row>
    <row r="55" spans="2:2" x14ac:dyDescent="0.25">
      <c r="B55" s="161"/>
    </row>
    <row r="77" spans="2:2" x14ac:dyDescent="0.25">
      <c r="B77" s="161"/>
    </row>
    <row r="78" spans="2:2" x14ac:dyDescent="0.25">
      <c r="B78" s="161"/>
    </row>
  </sheetData>
  <sheetProtection password="D656" sheet="1" objects="1" scenarios="1"/>
  <dataConsolidate/>
  <mergeCells count="15">
    <mergeCell ref="B2:S2"/>
    <mergeCell ref="B4:G5"/>
    <mergeCell ref="K4:L4"/>
    <mergeCell ref="M4:N4"/>
    <mergeCell ref="O4:S5"/>
    <mergeCell ref="K5:L5"/>
    <mergeCell ref="M5:N5"/>
    <mergeCell ref="Q41:S41"/>
    <mergeCell ref="M42:N42"/>
    <mergeCell ref="C7:C11"/>
    <mergeCell ref="C12:C17"/>
    <mergeCell ref="C18:C35"/>
    <mergeCell ref="C36:C37"/>
    <mergeCell ref="J38:N38"/>
    <mergeCell ref="M40:N40"/>
  </mergeCells>
  <pageMargins left="0.70866141732283472" right="0.70866141732283472" top="0.74803149606299213" bottom="0.74803149606299213" header="0.31496062992125984" footer="0.31496062992125984"/>
  <pageSetup paperSize="9" scale="28"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'Datos población municipios 2019'!$A$2:$A$732</xm:f>
          </x14:formula1>
          <xm:sqref>J5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T39"/>
  <sheetViews>
    <sheetView workbookViewId="0">
      <selection activeCell="G46" sqref="G46"/>
    </sheetView>
  </sheetViews>
  <sheetFormatPr baseColWidth="10" defaultRowHeight="15" x14ac:dyDescent="0.25"/>
  <cols>
    <col min="1" max="1" width="4.5703125" customWidth="1"/>
    <col min="2" max="2" width="14.7109375" customWidth="1"/>
    <col min="3" max="4" width="14.140625" bestFit="1" customWidth="1"/>
    <col min="5" max="5" width="16.42578125" style="133" customWidth="1"/>
    <col min="7" max="7" width="15" customWidth="1"/>
    <col min="8" max="8" width="19.5703125" customWidth="1"/>
    <col min="9" max="9" width="11.140625" customWidth="1"/>
    <col min="10" max="10" width="17" customWidth="1"/>
    <col min="11" max="11" width="17" style="133" customWidth="1"/>
    <col min="14" max="14" width="15.42578125" customWidth="1"/>
    <col min="15" max="15" width="10.7109375" customWidth="1"/>
    <col min="16" max="16" width="15.42578125" customWidth="1"/>
    <col min="17" max="17" width="15.42578125" style="133" customWidth="1"/>
    <col min="20" max="20" width="14" customWidth="1"/>
    <col min="30" max="30" width="11.42578125" customWidth="1"/>
  </cols>
  <sheetData>
    <row r="1" spans="1:20" ht="21.75" thickBot="1" x14ac:dyDescent="0.4">
      <c r="A1" s="17"/>
      <c r="B1" s="290" t="s">
        <v>19</v>
      </c>
      <c r="C1" s="291"/>
      <c r="D1" s="291"/>
      <c r="E1" s="291"/>
      <c r="F1" s="291"/>
      <c r="G1" s="292"/>
      <c r="H1" s="290" t="s">
        <v>20</v>
      </c>
      <c r="I1" s="291"/>
      <c r="J1" s="291" t="s">
        <v>20</v>
      </c>
      <c r="K1" s="291"/>
      <c r="L1" s="291"/>
      <c r="M1" s="292"/>
      <c r="N1" s="290" t="s">
        <v>21</v>
      </c>
      <c r="O1" s="293"/>
      <c r="P1" s="293"/>
      <c r="Q1" s="293"/>
      <c r="R1" s="293"/>
      <c r="S1" s="294"/>
      <c r="T1" s="9"/>
    </row>
    <row r="2" spans="1:20" ht="75.75" thickBot="1" x14ac:dyDescent="0.3">
      <c r="A2" s="20"/>
      <c r="B2" s="148"/>
      <c r="C2" s="149" t="s">
        <v>34</v>
      </c>
      <c r="D2" s="149" t="s">
        <v>35</v>
      </c>
      <c r="E2" s="150" t="s">
        <v>833</v>
      </c>
      <c r="F2" s="295" t="s">
        <v>789</v>
      </c>
      <c r="G2" s="296"/>
      <c r="H2" s="148"/>
      <c r="I2" s="149" t="s">
        <v>34</v>
      </c>
      <c r="J2" s="149" t="s">
        <v>35</v>
      </c>
      <c r="K2" s="150" t="s">
        <v>833</v>
      </c>
      <c r="L2" s="295" t="s">
        <v>789</v>
      </c>
      <c r="M2" s="296"/>
      <c r="N2" s="149"/>
      <c r="O2" s="151" t="s">
        <v>34</v>
      </c>
      <c r="P2" s="149" t="s">
        <v>35</v>
      </c>
      <c r="Q2" s="150" t="s">
        <v>833</v>
      </c>
      <c r="R2" s="295" t="s">
        <v>789</v>
      </c>
      <c r="S2" s="296"/>
      <c r="T2" s="9"/>
    </row>
    <row r="3" spans="1:20" ht="20.25" customHeight="1" x14ac:dyDescent="0.25">
      <c r="A3" s="17"/>
      <c r="B3" s="23" t="s">
        <v>786</v>
      </c>
      <c r="C3" s="1" t="s">
        <v>795</v>
      </c>
      <c r="D3" s="3" t="s">
        <v>770</v>
      </c>
      <c r="E3" s="131">
        <v>1</v>
      </c>
      <c r="F3" s="146" t="s">
        <v>785</v>
      </c>
      <c r="G3" s="5">
        <v>10</v>
      </c>
      <c r="H3" s="23" t="s">
        <v>786</v>
      </c>
      <c r="I3" s="1" t="s">
        <v>801</v>
      </c>
      <c r="J3" s="3" t="s">
        <v>142</v>
      </c>
      <c r="K3" s="134">
        <v>60</v>
      </c>
      <c r="L3" s="147" t="s">
        <v>777</v>
      </c>
      <c r="M3" s="5">
        <v>10</v>
      </c>
      <c r="N3" s="23" t="s">
        <v>786</v>
      </c>
      <c r="O3" s="1" t="s">
        <v>799</v>
      </c>
      <c r="P3" s="3" t="s">
        <v>436</v>
      </c>
      <c r="Q3" s="134">
        <v>40</v>
      </c>
      <c r="R3" s="147" t="s">
        <v>777</v>
      </c>
      <c r="S3" s="21"/>
      <c r="T3" s="8"/>
    </row>
    <row r="4" spans="1:20" x14ac:dyDescent="0.25">
      <c r="A4" s="17"/>
      <c r="B4" s="18"/>
      <c r="C4" s="3"/>
      <c r="D4" s="3"/>
      <c r="E4" s="131"/>
      <c r="F4" s="146" t="s">
        <v>778</v>
      </c>
      <c r="G4" s="5">
        <v>1</v>
      </c>
      <c r="H4" s="18"/>
      <c r="I4" s="3"/>
      <c r="J4" s="3"/>
      <c r="K4" s="131"/>
      <c r="L4" s="146" t="s">
        <v>778</v>
      </c>
      <c r="M4" s="5">
        <v>1</v>
      </c>
      <c r="N4" s="18"/>
      <c r="O4" s="3"/>
      <c r="P4" s="3"/>
      <c r="Q4" s="131"/>
      <c r="R4" s="146" t="s">
        <v>778</v>
      </c>
      <c r="S4" s="22">
        <v>1</v>
      </c>
      <c r="T4" s="8"/>
    </row>
    <row r="5" spans="1:20" x14ac:dyDescent="0.25">
      <c r="A5" s="17"/>
      <c r="B5" s="18"/>
      <c r="C5" s="3"/>
      <c r="D5" s="3"/>
      <c r="E5" s="131"/>
      <c r="F5" s="146" t="s">
        <v>779</v>
      </c>
      <c r="G5" s="5"/>
      <c r="H5" s="18"/>
      <c r="I5" s="3"/>
      <c r="J5" s="3"/>
      <c r="K5" s="131"/>
      <c r="L5" s="146" t="s">
        <v>779</v>
      </c>
      <c r="M5" s="5"/>
      <c r="N5" s="18"/>
      <c r="O5" s="3"/>
      <c r="P5" s="3"/>
      <c r="Q5" s="131"/>
      <c r="R5" s="146" t="s">
        <v>779</v>
      </c>
      <c r="S5" s="22"/>
      <c r="T5" s="8"/>
    </row>
    <row r="6" spans="1:20" x14ac:dyDescent="0.25">
      <c r="A6" s="17"/>
      <c r="B6" s="18"/>
      <c r="C6" s="3"/>
      <c r="D6" s="3"/>
      <c r="E6" s="131"/>
      <c r="F6" s="146" t="s">
        <v>780</v>
      </c>
      <c r="G6" s="5"/>
      <c r="H6" s="18"/>
      <c r="I6" s="3"/>
      <c r="J6" s="3"/>
      <c r="K6" s="131"/>
      <c r="L6" s="146" t="s">
        <v>780</v>
      </c>
      <c r="M6" s="5"/>
      <c r="N6" s="18"/>
      <c r="O6" s="3"/>
      <c r="P6" s="3"/>
      <c r="Q6" s="131"/>
      <c r="R6" s="146" t="s">
        <v>780</v>
      </c>
      <c r="S6" s="22"/>
      <c r="T6" s="8"/>
    </row>
    <row r="7" spans="1:20" x14ac:dyDescent="0.25">
      <c r="A7" s="17"/>
      <c r="B7" s="18"/>
      <c r="C7" s="3"/>
      <c r="D7" s="3"/>
      <c r="E7" s="131"/>
      <c r="F7" s="146" t="s">
        <v>781</v>
      </c>
      <c r="G7" s="5"/>
      <c r="H7" s="18"/>
      <c r="I7" s="3"/>
      <c r="J7" s="3"/>
      <c r="K7" s="131"/>
      <c r="L7" s="146" t="s">
        <v>781</v>
      </c>
      <c r="M7" s="5"/>
      <c r="N7" s="18"/>
      <c r="O7" s="3"/>
      <c r="P7" s="3"/>
      <c r="Q7" s="131"/>
      <c r="R7" s="146" t="s">
        <v>781</v>
      </c>
      <c r="S7" s="22"/>
      <c r="T7" s="8"/>
    </row>
    <row r="8" spans="1:20" x14ac:dyDescent="0.25">
      <c r="A8" s="17"/>
      <c r="B8" s="18"/>
      <c r="C8" s="3"/>
      <c r="D8" s="3"/>
      <c r="E8" s="131"/>
      <c r="F8" s="146" t="s">
        <v>782</v>
      </c>
      <c r="G8" s="5">
        <v>1</v>
      </c>
      <c r="H8" s="18"/>
      <c r="I8" s="3"/>
      <c r="J8" s="3"/>
      <c r="K8" s="131"/>
      <c r="L8" s="146" t="s">
        <v>782</v>
      </c>
      <c r="M8" s="5">
        <v>1</v>
      </c>
      <c r="N8" s="18"/>
      <c r="O8" s="3"/>
      <c r="P8" s="3"/>
      <c r="Q8" s="131"/>
      <c r="R8" s="146" t="s">
        <v>782</v>
      </c>
      <c r="S8" s="22">
        <v>1</v>
      </c>
      <c r="T8" s="8"/>
    </row>
    <row r="9" spans="1:20" x14ac:dyDescent="0.25">
      <c r="A9" s="17"/>
      <c r="B9" s="18"/>
      <c r="C9" s="3"/>
      <c r="D9" s="3"/>
      <c r="E9" s="131"/>
      <c r="F9" s="146" t="s">
        <v>783</v>
      </c>
      <c r="G9" s="5"/>
      <c r="H9" s="18"/>
      <c r="I9" s="3"/>
      <c r="J9" s="3"/>
      <c r="K9" s="131"/>
      <c r="L9" s="146" t="s">
        <v>783</v>
      </c>
      <c r="M9" s="5"/>
      <c r="N9" s="18"/>
      <c r="O9" s="3"/>
      <c r="P9" s="3"/>
      <c r="Q9" s="131"/>
      <c r="R9" s="146" t="s">
        <v>783</v>
      </c>
      <c r="S9" s="22">
        <v>1</v>
      </c>
      <c r="T9" s="8"/>
    </row>
    <row r="10" spans="1:20" x14ac:dyDescent="0.25">
      <c r="A10" s="17"/>
      <c r="B10" s="18"/>
      <c r="C10" s="3"/>
      <c r="D10" s="3"/>
      <c r="E10" s="131"/>
      <c r="F10" s="146" t="s">
        <v>784</v>
      </c>
      <c r="G10" s="5">
        <v>1</v>
      </c>
      <c r="H10" s="18"/>
      <c r="I10" s="3"/>
      <c r="J10" s="3"/>
      <c r="K10" s="131"/>
      <c r="L10" s="146" t="s">
        <v>784</v>
      </c>
      <c r="M10" s="5">
        <v>2</v>
      </c>
      <c r="N10" s="18"/>
      <c r="O10" s="3"/>
      <c r="P10" s="3"/>
      <c r="Q10" s="131"/>
      <c r="R10" s="146" t="s">
        <v>784</v>
      </c>
      <c r="S10" s="22">
        <v>1</v>
      </c>
      <c r="T10" s="8"/>
    </row>
    <row r="11" spans="1:20" ht="17.25" customHeight="1" x14ac:dyDescent="0.25">
      <c r="A11" s="17"/>
      <c r="B11" s="24" t="s">
        <v>787</v>
      </c>
      <c r="C11" s="3" t="s">
        <v>800</v>
      </c>
      <c r="D11" s="3"/>
      <c r="E11" s="131">
        <v>1</v>
      </c>
      <c r="F11" s="146" t="s">
        <v>785</v>
      </c>
      <c r="G11" s="5">
        <v>10</v>
      </c>
      <c r="H11" s="24" t="s">
        <v>787</v>
      </c>
      <c r="I11" s="3"/>
      <c r="J11" s="3"/>
      <c r="K11" s="131"/>
      <c r="L11" s="146" t="s">
        <v>777</v>
      </c>
      <c r="M11" s="5"/>
      <c r="N11" s="24" t="s">
        <v>787</v>
      </c>
      <c r="O11" s="3"/>
      <c r="P11" s="3"/>
      <c r="Q11" s="131"/>
      <c r="R11" s="146" t="s">
        <v>777</v>
      </c>
      <c r="S11" s="22"/>
    </row>
    <row r="12" spans="1:20" x14ac:dyDescent="0.25">
      <c r="A12" s="17"/>
      <c r="B12" s="18"/>
      <c r="C12" s="3"/>
      <c r="D12" s="3"/>
      <c r="E12" s="131"/>
      <c r="F12" s="146" t="s">
        <v>778</v>
      </c>
      <c r="G12" s="5">
        <v>1</v>
      </c>
      <c r="H12" s="18"/>
      <c r="I12" s="3"/>
      <c r="J12" s="3"/>
      <c r="K12" s="131"/>
      <c r="L12" s="146" t="s">
        <v>778</v>
      </c>
      <c r="M12" s="5"/>
      <c r="N12" s="18"/>
      <c r="O12" s="3"/>
      <c r="P12" s="3"/>
      <c r="Q12" s="131"/>
      <c r="R12" s="146" t="s">
        <v>778</v>
      </c>
      <c r="S12" s="22"/>
    </row>
    <row r="13" spans="1:20" x14ac:dyDescent="0.25">
      <c r="A13" s="17"/>
      <c r="B13" s="18"/>
      <c r="C13" s="3"/>
      <c r="D13" s="3"/>
      <c r="E13" s="131"/>
      <c r="F13" s="146" t="s">
        <v>779</v>
      </c>
      <c r="G13" s="5"/>
      <c r="H13" s="18"/>
      <c r="I13" s="3"/>
      <c r="J13" s="3"/>
      <c r="K13" s="131"/>
      <c r="L13" s="146" t="s">
        <v>779</v>
      </c>
      <c r="M13" s="5"/>
      <c r="N13" s="18"/>
      <c r="O13" s="3"/>
      <c r="P13" s="3"/>
      <c r="Q13" s="131"/>
      <c r="R13" s="146" t="s">
        <v>779</v>
      </c>
      <c r="S13" s="22"/>
    </row>
    <row r="14" spans="1:20" x14ac:dyDescent="0.25">
      <c r="A14" s="17"/>
      <c r="B14" s="18"/>
      <c r="C14" s="3"/>
      <c r="D14" s="3"/>
      <c r="E14" s="131"/>
      <c r="F14" s="146" t="s">
        <v>780</v>
      </c>
      <c r="G14" s="5"/>
      <c r="H14" s="18"/>
      <c r="I14" s="3"/>
      <c r="J14" s="3"/>
      <c r="K14" s="131"/>
      <c r="L14" s="146" t="s">
        <v>780</v>
      </c>
      <c r="M14" s="5"/>
      <c r="N14" s="18"/>
      <c r="O14" s="3"/>
      <c r="P14" s="3"/>
      <c r="Q14" s="131"/>
      <c r="R14" s="146" t="s">
        <v>780</v>
      </c>
      <c r="S14" s="22"/>
    </row>
    <row r="15" spans="1:20" x14ac:dyDescent="0.25">
      <c r="A15" s="17"/>
      <c r="B15" s="18"/>
      <c r="C15" s="3"/>
      <c r="D15" s="3"/>
      <c r="E15" s="131"/>
      <c r="F15" s="146" t="s">
        <v>781</v>
      </c>
      <c r="G15" s="5"/>
      <c r="H15" s="18"/>
      <c r="I15" s="3"/>
      <c r="J15" s="3"/>
      <c r="K15" s="131"/>
      <c r="L15" s="146" t="s">
        <v>781</v>
      </c>
      <c r="M15" s="5"/>
      <c r="N15" s="18"/>
      <c r="O15" s="3"/>
      <c r="P15" s="3"/>
      <c r="Q15" s="131"/>
      <c r="R15" s="146" t="s">
        <v>781</v>
      </c>
      <c r="S15" s="22"/>
    </row>
    <row r="16" spans="1:20" x14ac:dyDescent="0.25">
      <c r="A16" s="17"/>
      <c r="B16" s="18"/>
      <c r="C16" s="3"/>
      <c r="D16" s="3"/>
      <c r="E16" s="131"/>
      <c r="F16" s="146" t="s">
        <v>782</v>
      </c>
      <c r="G16" s="5">
        <v>1</v>
      </c>
      <c r="H16" s="18"/>
      <c r="I16" s="3"/>
      <c r="J16" s="3"/>
      <c r="K16" s="131"/>
      <c r="L16" s="146" t="s">
        <v>782</v>
      </c>
      <c r="M16" s="5"/>
      <c r="N16" s="18"/>
      <c r="O16" s="3"/>
      <c r="P16" s="3"/>
      <c r="Q16" s="131"/>
      <c r="R16" s="146" t="s">
        <v>782</v>
      </c>
      <c r="S16" s="22"/>
    </row>
    <row r="17" spans="1:19" x14ac:dyDescent="0.25">
      <c r="A17" s="17"/>
      <c r="B17" s="18"/>
      <c r="C17" s="3"/>
      <c r="D17" s="3"/>
      <c r="E17" s="131"/>
      <c r="F17" s="146" t="s">
        <v>783</v>
      </c>
      <c r="G17" s="5"/>
      <c r="H17" s="18"/>
      <c r="I17" s="3"/>
      <c r="J17" s="3"/>
      <c r="K17" s="131"/>
      <c r="L17" s="146" t="s">
        <v>783</v>
      </c>
      <c r="M17" s="5"/>
      <c r="N17" s="18"/>
      <c r="O17" s="3"/>
      <c r="P17" s="3"/>
      <c r="Q17" s="131"/>
      <c r="R17" s="146" t="s">
        <v>783</v>
      </c>
      <c r="S17" s="22"/>
    </row>
    <row r="18" spans="1:19" x14ac:dyDescent="0.25">
      <c r="A18" s="17"/>
      <c r="B18" s="18"/>
      <c r="C18" s="3"/>
      <c r="D18" s="3"/>
      <c r="E18" s="131"/>
      <c r="F18" s="146" t="s">
        <v>784</v>
      </c>
      <c r="G18" s="5">
        <v>1</v>
      </c>
      <c r="H18" s="18"/>
      <c r="I18" s="3"/>
      <c r="J18" s="3"/>
      <c r="K18" s="131"/>
      <c r="L18" s="146" t="s">
        <v>784</v>
      </c>
      <c r="M18" s="5"/>
      <c r="N18" s="18"/>
      <c r="O18" s="3"/>
      <c r="P18" s="3"/>
      <c r="Q18" s="131"/>
      <c r="R18" s="146" t="s">
        <v>784</v>
      </c>
      <c r="S18" s="22"/>
    </row>
    <row r="19" spans="1:19" ht="18" customHeight="1" x14ac:dyDescent="0.25">
      <c r="A19" s="17"/>
      <c r="B19" s="24" t="s">
        <v>788</v>
      </c>
      <c r="C19" s="3" t="s">
        <v>806</v>
      </c>
      <c r="D19" s="3"/>
      <c r="E19" s="131">
        <v>1</v>
      </c>
      <c r="F19" s="146" t="s">
        <v>785</v>
      </c>
      <c r="G19" s="5">
        <v>10</v>
      </c>
      <c r="H19" s="24" t="s">
        <v>788</v>
      </c>
      <c r="I19" s="3"/>
      <c r="J19" s="3"/>
      <c r="K19" s="131"/>
      <c r="L19" s="146" t="s">
        <v>777</v>
      </c>
      <c r="M19" s="5"/>
      <c r="N19" s="24" t="s">
        <v>788</v>
      </c>
      <c r="O19" s="3"/>
      <c r="P19" s="3"/>
      <c r="Q19" s="131"/>
      <c r="R19" s="146" t="s">
        <v>777</v>
      </c>
      <c r="S19" s="22"/>
    </row>
    <row r="20" spans="1:19" x14ac:dyDescent="0.25">
      <c r="A20" s="17"/>
      <c r="B20" s="18"/>
      <c r="C20" s="3"/>
      <c r="D20" s="3"/>
      <c r="E20" s="131"/>
      <c r="F20" s="146" t="s">
        <v>778</v>
      </c>
      <c r="G20" s="5">
        <v>1</v>
      </c>
      <c r="H20" s="18"/>
      <c r="I20" s="3"/>
      <c r="J20" s="3"/>
      <c r="K20" s="131"/>
      <c r="L20" s="146" t="s">
        <v>778</v>
      </c>
      <c r="M20" s="5"/>
      <c r="N20" s="18"/>
      <c r="O20" s="3"/>
      <c r="P20" s="3"/>
      <c r="Q20" s="131"/>
      <c r="R20" s="146" t="s">
        <v>778</v>
      </c>
      <c r="S20" s="22"/>
    </row>
    <row r="21" spans="1:19" x14ac:dyDescent="0.25">
      <c r="A21" s="17"/>
      <c r="B21" s="18"/>
      <c r="C21" s="3"/>
      <c r="D21" s="3"/>
      <c r="E21" s="131"/>
      <c r="F21" s="146" t="s">
        <v>779</v>
      </c>
      <c r="G21" s="5"/>
      <c r="H21" s="18"/>
      <c r="I21" s="3"/>
      <c r="J21" s="3"/>
      <c r="K21" s="131"/>
      <c r="L21" s="146" t="s">
        <v>779</v>
      </c>
      <c r="M21" s="5"/>
      <c r="N21" s="18"/>
      <c r="O21" s="3"/>
      <c r="P21" s="3"/>
      <c r="Q21" s="131"/>
      <c r="R21" s="146" t="s">
        <v>779</v>
      </c>
      <c r="S21" s="22"/>
    </row>
    <row r="22" spans="1:19" x14ac:dyDescent="0.25">
      <c r="A22" s="17"/>
      <c r="B22" s="18"/>
      <c r="C22" s="3"/>
      <c r="D22" s="3"/>
      <c r="E22" s="131"/>
      <c r="F22" s="146" t="s">
        <v>780</v>
      </c>
      <c r="G22" s="5"/>
      <c r="H22" s="18"/>
      <c r="I22" s="3"/>
      <c r="J22" s="3"/>
      <c r="K22" s="131"/>
      <c r="L22" s="146" t="s">
        <v>780</v>
      </c>
      <c r="M22" s="5"/>
      <c r="N22" s="18"/>
      <c r="O22" s="3"/>
      <c r="P22" s="3"/>
      <c r="Q22" s="131"/>
      <c r="R22" s="146" t="s">
        <v>780</v>
      </c>
      <c r="S22" s="22"/>
    </row>
    <row r="23" spans="1:19" x14ac:dyDescent="0.25">
      <c r="A23" s="17"/>
      <c r="B23" s="18"/>
      <c r="C23" s="3"/>
      <c r="D23" s="3"/>
      <c r="E23" s="131"/>
      <c r="F23" s="146" t="s">
        <v>781</v>
      </c>
      <c r="G23" s="5"/>
      <c r="H23" s="18"/>
      <c r="I23" s="3"/>
      <c r="J23" s="3"/>
      <c r="K23" s="131"/>
      <c r="L23" s="146" t="s">
        <v>781</v>
      </c>
      <c r="M23" s="5"/>
      <c r="N23" s="18"/>
      <c r="O23" s="3"/>
      <c r="P23" s="3"/>
      <c r="Q23" s="131"/>
      <c r="R23" s="146" t="s">
        <v>781</v>
      </c>
      <c r="S23" s="22"/>
    </row>
    <row r="24" spans="1:19" x14ac:dyDescent="0.25">
      <c r="A24" s="17"/>
      <c r="B24" s="18"/>
      <c r="C24" s="3"/>
      <c r="D24" s="3"/>
      <c r="E24" s="131"/>
      <c r="F24" s="146" t="s">
        <v>782</v>
      </c>
      <c r="G24" s="5">
        <v>1</v>
      </c>
      <c r="H24" s="18"/>
      <c r="I24" s="3"/>
      <c r="J24" s="3"/>
      <c r="K24" s="131"/>
      <c r="L24" s="146" t="s">
        <v>782</v>
      </c>
      <c r="M24" s="5"/>
      <c r="N24" s="18"/>
      <c r="O24" s="3"/>
      <c r="P24" s="3"/>
      <c r="Q24" s="131"/>
      <c r="R24" s="146" t="s">
        <v>782</v>
      </c>
      <c r="S24" s="22"/>
    </row>
    <row r="25" spans="1:19" x14ac:dyDescent="0.25">
      <c r="A25" s="17"/>
      <c r="B25" s="18"/>
      <c r="C25" s="3"/>
      <c r="D25" s="3"/>
      <c r="E25" s="131"/>
      <c r="F25" s="146" t="s">
        <v>783</v>
      </c>
      <c r="G25" s="5"/>
      <c r="H25" s="18"/>
      <c r="I25" s="3"/>
      <c r="J25" s="3"/>
      <c r="K25" s="131"/>
      <c r="L25" s="146" t="s">
        <v>783</v>
      </c>
      <c r="M25" s="5"/>
      <c r="N25" s="18"/>
      <c r="O25" s="3"/>
      <c r="P25" s="3"/>
      <c r="Q25" s="131"/>
      <c r="R25" s="146" t="s">
        <v>783</v>
      </c>
      <c r="S25" s="22"/>
    </row>
    <row r="26" spans="1:19" x14ac:dyDescent="0.25">
      <c r="A26" s="17"/>
      <c r="B26" s="18"/>
      <c r="C26" s="3"/>
      <c r="D26" s="3"/>
      <c r="E26" s="131"/>
      <c r="F26" s="146" t="s">
        <v>784</v>
      </c>
      <c r="G26" s="5"/>
      <c r="H26" s="18"/>
      <c r="I26" s="3"/>
      <c r="J26" s="3"/>
      <c r="K26" s="131"/>
      <c r="L26" s="146" t="s">
        <v>784</v>
      </c>
      <c r="M26" s="5"/>
      <c r="N26" s="18"/>
      <c r="O26" s="3"/>
      <c r="P26" s="3"/>
      <c r="Q26" s="131"/>
      <c r="R26" s="146" t="s">
        <v>784</v>
      </c>
      <c r="S26" s="22"/>
    </row>
    <row r="27" spans="1:19" x14ac:dyDescent="0.25">
      <c r="A27" s="17"/>
      <c r="B27" s="18" t="s">
        <v>805</v>
      </c>
      <c r="C27" s="3" t="s">
        <v>807</v>
      </c>
      <c r="D27" s="3"/>
      <c r="E27" s="131">
        <v>1</v>
      </c>
      <c r="F27" s="146" t="s">
        <v>785</v>
      </c>
      <c r="G27" s="5">
        <v>10</v>
      </c>
      <c r="H27" s="18"/>
      <c r="I27" s="3"/>
      <c r="J27" s="3"/>
      <c r="K27" s="131"/>
      <c r="L27" s="3"/>
      <c r="M27" s="25"/>
      <c r="N27" s="18"/>
      <c r="O27" s="3"/>
      <c r="P27" s="3"/>
      <c r="Q27" s="131"/>
      <c r="R27" s="3"/>
      <c r="S27" s="22"/>
    </row>
    <row r="28" spans="1:19" x14ac:dyDescent="0.25">
      <c r="A28" s="17"/>
      <c r="B28" s="18"/>
      <c r="C28" s="3"/>
      <c r="D28" s="3"/>
      <c r="E28" s="131"/>
      <c r="F28" s="146" t="s">
        <v>778</v>
      </c>
      <c r="G28" s="5">
        <v>1</v>
      </c>
      <c r="H28" s="18"/>
      <c r="I28" s="3"/>
      <c r="J28" s="3"/>
      <c r="K28" s="131"/>
      <c r="L28" s="3"/>
      <c r="M28" s="25"/>
      <c r="N28" s="18"/>
      <c r="O28" s="3"/>
      <c r="P28" s="3"/>
      <c r="Q28" s="131"/>
      <c r="R28" s="3"/>
      <c r="S28" s="22"/>
    </row>
    <row r="29" spans="1:19" x14ac:dyDescent="0.25">
      <c r="A29" s="17"/>
      <c r="B29" s="18"/>
      <c r="C29" s="3"/>
      <c r="D29" s="3"/>
      <c r="E29" s="131"/>
      <c r="F29" s="146" t="s">
        <v>779</v>
      </c>
      <c r="G29" s="5"/>
      <c r="H29" s="18"/>
      <c r="I29" s="3"/>
      <c r="J29" s="3"/>
      <c r="K29" s="131"/>
      <c r="L29" s="3"/>
      <c r="M29" s="25"/>
      <c r="N29" s="18"/>
      <c r="O29" s="3"/>
      <c r="P29" s="3"/>
      <c r="Q29" s="131"/>
      <c r="R29" s="3"/>
      <c r="S29" s="22"/>
    </row>
    <row r="30" spans="1:19" x14ac:dyDescent="0.25">
      <c r="A30" s="17"/>
      <c r="B30" s="18"/>
      <c r="C30" s="3"/>
      <c r="D30" s="3"/>
      <c r="E30" s="131"/>
      <c r="F30" s="146" t="s">
        <v>780</v>
      </c>
      <c r="G30" s="5"/>
      <c r="H30" s="18"/>
      <c r="I30" s="3"/>
      <c r="J30" s="3"/>
      <c r="K30" s="131"/>
      <c r="L30" s="3"/>
      <c r="M30" s="25"/>
      <c r="N30" s="18"/>
      <c r="O30" s="3"/>
      <c r="P30" s="3"/>
      <c r="Q30" s="131"/>
      <c r="R30" s="3"/>
      <c r="S30" s="22"/>
    </row>
    <row r="31" spans="1:19" x14ac:dyDescent="0.25">
      <c r="A31" s="17"/>
      <c r="B31" s="18"/>
      <c r="C31" s="3"/>
      <c r="D31" s="3"/>
      <c r="E31" s="131"/>
      <c r="F31" s="146" t="s">
        <v>781</v>
      </c>
      <c r="G31" s="5"/>
      <c r="H31" s="18"/>
      <c r="I31" s="3"/>
      <c r="J31" s="3"/>
      <c r="K31" s="131"/>
      <c r="L31" s="3"/>
      <c r="M31" s="25"/>
      <c r="N31" s="18"/>
      <c r="O31" s="3"/>
      <c r="P31" s="3"/>
      <c r="Q31" s="131"/>
      <c r="R31" s="3"/>
      <c r="S31" s="22"/>
    </row>
    <row r="32" spans="1:19" x14ac:dyDescent="0.25">
      <c r="A32" s="17"/>
      <c r="B32" s="18"/>
      <c r="C32" s="3"/>
      <c r="D32" s="3"/>
      <c r="E32" s="131"/>
      <c r="F32" s="146" t="s">
        <v>782</v>
      </c>
      <c r="G32" s="5">
        <v>1</v>
      </c>
      <c r="H32" s="18"/>
      <c r="I32" s="3"/>
      <c r="J32" s="3"/>
      <c r="K32" s="131"/>
      <c r="L32" s="3"/>
      <c r="M32" s="25"/>
      <c r="N32" s="18"/>
      <c r="O32" s="3"/>
      <c r="P32" s="3"/>
      <c r="Q32" s="131"/>
      <c r="R32" s="3"/>
      <c r="S32" s="22"/>
    </row>
    <row r="33" spans="1:19" x14ac:dyDescent="0.25">
      <c r="A33" s="17"/>
      <c r="B33" s="18"/>
      <c r="C33" s="3"/>
      <c r="D33" s="3"/>
      <c r="E33" s="131"/>
      <c r="F33" s="146" t="s">
        <v>783</v>
      </c>
      <c r="G33" s="5"/>
      <c r="H33" s="18"/>
      <c r="I33" s="3"/>
      <c r="J33" s="3"/>
      <c r="K33" s="131"/>
      <c r="L33" s="3"/>
      <c r="M33" s="25"/>
      <c r="N33" s="18"/>
      <c r="O33" s="3"/>
      <c r="P33" s="3"/>
      <c r="Q33" s="131"/>
      <c r="R33" s="3"/>
      <c r="S33" s="22"/>
    </row>
    <row r="34" spans="1:19" x14ac:dyDescent="0.25">
      <c r="A34" s="17"/>
      <c r="B34" s="18"/>
      <c r="C34" s="3"/>
      <c r="D34" s="3"/>
      <c r="E34" s="131"/>
      <c r="F34" s="146" t="s">
        <v>784</v>
      </c>
      <c r="G34" s="5">
        <v>1</v>
      </c>
      <c r="H34" s="18"/>
      <c r="I34" s="3"/>
      <c r="J34" s="3"/>
      <c r="K34" s="131"/>
      <c r="L34" s="3"/>
      <c r="M34" s="25"/>
      <c r="N34" s="18"/>
      <c r="O34" s="3"/>
      <c r="P34" s="3"/>
      <c r="Q34" s="131"/>
      <c r="R34" s="3"/>
      <c r="S34" s="22"/>
    </row>
    <row r="35" spans="1:19" x14ac:dyDescent="0.25">
      <c r="A35" s="17"/>
      <c r="B35" s="18"/>
      <c r="C35" s="3"/>
      <c r="D35" s="3"/>
      <c r="E35" s="131"/>
      <c r="F35" s="3"/>
      <c r="G35" s="5"/>
      <c r="H35" s="18"/>
      <c r="I35" s="3"/>
      <c r="J35" s="3"/>
      <c r="K35" s="131"/>
      <c r="L35" s="3"/>
      <c r="M35" s="25"/>
      <c r="N35" s="18"/>
      <c r="O35" s="3"/>
      <c r="P35" s="3"/>
      <c r="Q35" s="131"/>
      <c r="R35" s="3"/>
      <c r="S35" s="22"/>
    </row>
    <row r="36" spans="1:19" x14ac:dyDescent="0.25">
      <c r="A36" s="17"/>
      <c r="B36" s="18"/>
      <c r="C36" s="3"/>
      <c r="D36" s="3"/>
      <c r="E36" s="131"/>
      <c r="F36" s="3"/>
      <c r="G36" s="5"/>
      <c r="H36" s="18"/>
      <c r="I36" s="3"/>
      <c r="J36" s="3"/>
      <c r="K36" s="131"/>
      <c r="L36" s="3"/>
      <c r="M36" s="25"/>
      <c r="N36" s="18"/>
      <c r="O36" s="3"/>
      <c r="P36" s="3"/>
      <c r="Q36" s="131"/>
      <c r="R36" s="3"/>
      <c r="S36" s="22"/>
    </row>
    <row r="37" spans="1:19" x14ac:dyDescent="0.25">
      <c r="A37" s="17"/>
      <c r="B37" s="18"/>
      <c r="C37" s="3"/>
      <c r="D37" s="3"/>
      <c r="E37" s="131"/>
      <c r="F37" s="3"/>
      <c r="G37" s="3"/>
      <c r="H37" s="18"/>
      <c r="I37" s="3"/>
      <c r="J37" s="3"/>
      <c r="K37" s="131"/>
      <c r="L37" s="3"/>
      <c r="M37" s="6"/>
      <c r="N37" s="18"/>
      <c r="O37" s="3"/>
      <c r="P37" s="3"/>
      <c r="Q37" s="131"/>
      <c r="R37" s="3"/>
      <c r="S37" s="6"/>
    </row>
    <row r="38" spans="1:19" x14ac:dyDescent="0.25">
      <c r="A38" s="17"/>
      <c r="B38" s="2"/>
      <c r="C38" s="3"/>
      <c r="D38" s="3"/>
      <c r="E38" s="131"/>
      <c r="F38" s="3"/>
      <c r="G38" s="3"/>
      <c r="H38" s="2"/>
      <c r="I38" s="3"/>
      <c r="J38" s="3"/>
      <c r="K38" s="131"/>
      <c r="L38" s="3"/>
      <c r="M38" s="6"/>
      <c r="N38" s="2"/>
      <c r="O38" s="3"/>
      <c r="P38" s="3"/>
      <c r="Q38" s="131"/>
      <c r="R38" s="3"/>
      <c r="S38" s="6"/>
    </row>
    <row r="39" spans="1:19" ht="15.75" thickBot="1" x14ac:dyDescent="0.3">
      <c r="A39" s="17"/>
      <c r="B39" s="19"/>
      <c r="C39" s="4"/>
      <c r="D39" s="4"/>
      <c r="E39" s="132"/>
      <c r="F39" s="4"/>
      <c r="G39" s="4"/>
      <c r="H39" s="19"/>
      <c r="I39" s="4"/>
      <c r="J39" s="4"/>
      <c r="K39" s="132"/>
      <c r="L39" s="4"/>
      <c r="M39" s="7"/>
      <c r="N39" s="19"/>
      <c r="O39" s="4"/>
      <c r="P39" s="4"/>
      <c r="Q39" s="132"/>
      <c r="R39" s="4"/>
      <c r="S39" s="7"/>
    </row>
  </sheetData>
  <sheetProtection password="D656" sheet="1" objects="1" scenarios="1"/>
  <mergeCells count="6">
    <mergeCell ref="B1:G1"/>
    <mergeCell ref="H1:M1"/>
    <mergeCell ref="N1:S1"/>
    <mergeCell ref="F2:G2"/>
    <mergeCell ref="L2:M2"/>
    <mergeCell ref="R2:S2"/>
  </mergeCells>
  <dataValidations count="1">
    <dataValidation type="list" allowBlank="1" showInputMessage="1" showErrorMessage="1" sqref="S3:S36 M3:M36 G3:G36">
      <formula1>$AC$1:$AC$44</formula1>
    </dataValidation>
  </dataValidations>
  <pageMargins left="0.70866141732283472" right="0.70866141732283472" top="0.74803149606299213" bottom="0.74803149606299213" header="0.31496062992125984" footer="0.31496062992125984"/>
  <pageSetup paperSize="9" scale="4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MED. SEGURIDAD Y DIGITALIZACIÓN</vt:lpstr>
      <vt:lpstr>INFORMACION POR CENTROS DE TRAB</vt:lpstr>
      <vt:lpstr>Datos población municipios 2019</vt:lpstr>
      <vt:lpstr>EJEMPLO MED.SEGURIDAD Y DIGITAL</vt:lpstr>
      <vt:lpstr>EJEMPLO INF  CENTROS DE TRABAJO</vt:lpstr>
      <vt:lpstr>'EJEMPLO MED.SEGURIDAD Y DIGITAL'!_Hlk41590682</vt:lpstr>
      <vt:lpstr>'MED. SEGURIDAD Y DIGITALIZACIÓN'!_Hlk41590682</vt:lpstr>
      <vt:lpstr>'EJEMPLO INF  CENTROS DE TRABAJO'!Área_de_impresión</vt:lpstr>
      <vt:lpstr>'INFORMACION POR CENTROS DE TRAB'!Área_de_impresión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2020-07-22T08:38:21Z</cp:lastPrinted>
  <dcterms:created xsi:type="dcterms:W3CDTF">2020-07-03T06:48:13Z</dcterms:created>
  <dcterms:modified xsi:type="dcterms:W3CDTF">2020-08-06T10:25:46Z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Copia de Copia4 de Relacion facturas-v6.xlsx</vt:lpwstr>
  </property>
</Properties>
</file>