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transpor\30 GESTION ECONOMICA\2025 GESTION ECONOMICA\LINEAS DEFICITARIAS (DEBIL TRAFICO)\Remitido a ID\"/>
    </mc:Choice>
  </mc:AlternateContent>
  <workbookProtection workbookPassword="DD5F" lockStructure="1"/>
  <bookViews>
    <workbookView xWindow="0" yWindow="0" windowWidth="28800" windowHeight="11850" tabRatio="830" activeTab="1"/>
  </bookViews>
  <sheets>
    <sheet name="A - DATOS GENERALES" sheetId="2" r:id="rId1"/>
    <sheet name="B - DATOS CONTRATO GESTIÓN" sheetId="3" r:id="rId2"/>
    <sheet name="C - COSTES DE LA EXPLOTACIÓN" sheetId="4" r:id="rId3"/>
    <sheet name="D - INGRESOS" sheetId="5" r:id="rId4"/>
    <sheet name="E - ANÁLISIS ECONÓMICO" sheetId="6" r:id="rId5"/>
    <sheet name="F - DOCUMENTOS JUSTIFICANTES" sheetId="7" r:id="rId6"/>
    <sheet name="CONTROL" sheetId="8" r:id="rId7"/>
  </sheets>
  <calcPr calcId="162913"/>
</workbook>
</file>

<file path=xl/calcChain.xml><?xml version="1.0" encoding="utf-8"?>
<calcChain xmlns="http://schemas.openxmlformats.org/spreadsheetml/2006/main">
  <c r="K1099" i="4" l="1"/>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B13" i="5" l="1"/>
  <c r="A32" i="6" l="1"/>
  <c r="A31" i="6"/>
  <c r="A30" i="6"/>
  <c r="A29" i="6"/>
  <c r="C447" i="3" l="1"/>
  <c r="B447" i="3"/>
  <c r="C446" i="3"/>
  <c r="C445" i="3"/>
  <c r="C444" i="3"/>
  <c r="C443" i="3"/>
  <c r="C442" i="3"/>
  <c r="C441" i="3"/>
  <c r="C440" i="3"/>
  <c r="C439" i="3"/>
  <c r="C438" i="3"/>
  <c r="C437" i="3"/>
  <c r="C436" i="3"/>
  <c r="C435" i="3"/>
  <c r="C434" i="3"/>
  <c r="C433" i="3"/>
  <c r="C432" i="3"/>
  <c r="C431" i="3"/>
  <c r="C430" i="3"/>
  <c r="C429" i="3"/>
  <c r="C428" i="3"/>
  <c r="B926" i="3" l="1"/>
  <c r="H926" i="3" s="1"/>
  <c r="B925" i="3"/>
  <c r="E925" i="3" s="1"/>
  <c r="B924" i="3"/>
  <c r="H924" i="3" s="1"/>
  <c r="B923" i="3"/>
  <c r="E923" i="3" s="1"/>
  <c r="B922" i="3"/>
  <c r="H922" i="3" s="1"/>
  <c r="B921" i="3"/>
  <c r="E921" i="3" s="1"/>
  <c r="B920" i="3"/>
  <c r="H920" i="3" s="1"/>
  <c r="B919" i="3"/>
  <c r="E919" i="3" s="1"/>
  <c r="B918" i="3"/>
  <c r="H918" i="3" s="1"/>
  <c r="B917" i="3"/>
  <c r="E917" i="3" s="1"/>
  <c r="B916" i="3"/>
  <c r="H916" i="3" s="1"/>
  <c r="B915" i="3"/>
  <c r="E915" i="3" s="1"/>
  <c r="B914" i="3"/>
  <c r="H914" i="3" s="1"/>
  <c r="B913" i="3"/>
  <c r="E913" i="3" s="1"/>
  <c r="B912" i="3"/>
  <c r="H912" i="3" s="1"/>
  <c r="B911" i="3"/>
  <c r="E911" i="3" s="1"/>
  <c r="B910" i="3"/>
  <c r="H910" i="3" s="1"/>
  <c r="B909" i="3"/>
  <c r="E909" i="3" s="1"/>
  <c r="B908" i="3"/>
  <c r="H908" i="3" s="1"/>
  <c r="B907" i="3"/>
  <c r="E907" i="3" s="1"/>
  <c r="B906" i="3"/>
  <c r="H906" i="3" s="1"/>
  <c r="B905" i="3"/>
  <c r="H905" i="3" s="1"/>
  <c r="B904" i="3"/>
  <c r="H904" i="3" s="1"/>
  <c r="B903" i="3"/>
  <c r="H903" i="3" s="1"/>
  <c r="B902" i="3"/>
  <c r="H902" i="3" s="1"/>
  <c r="B901" i="3"/>
  <c r="H901" i="3" s="1"/>
  <c r="B900" i="3"/>
  <c r="H900" i="3" s="1"/>
  <c r="B899" i="3"/>
  <c r="H899" i="3" s="1"/>
  <c r="B898" i="3"/>
  <c r="H898" i="3" s="1"/>
  <c r="B897" i="3"/>
  <c r="H897" i="3" s="1"/>
  <c r="B896" i="3"/>
  <c r="H896" i="3" s="1"/>
  <c r="B895" i="3"/>
  <c r="H895" i="3" s="1"/>
  <c r="B894" i="3"/>
  <c r="H894" i="3" s="1"/>
  <c r="B893" i="3"/>
  <c r="H893" i="3" s="1"/>
  <c r="B892" i="3"/>
  <c r="E892" i="3" s="1"/>
  <c r="B891" i="3"/>
  <c r="H891" i="3" s="1"/>
  <c r="B890" i="3"/>
  <c r="H890" i="3" s="1"/>
  <c r="B889" i="3"/>
  <c r="H889" i="3" s="1"/>
  <c r="B888" i="3"/>
  <c r="E888" i="3" s="1"/>
  <c r="E887" i="3"/>
  <c r="B887" i="3"/>
  <c r="H887" i="3" s="1"/>
  <c r="E895" i="3" l="1"/>
  <c r="E903" i="3"/>
  <c r="E891" i="3"/>
  <c r="E899" i="3"/>
  <c r="E910" i="3"/>
  <c r="E914" i="3"/>
  <c r="E918" i="3"/>
  <c r="E922" i="3"/>
  <c r="E926" i="3"/>
  <c r="E889" i="3"/>
  <c r="E893" i="3"/>
  <c r="E897" i="3"/>
  <c r="E901" i="3"/>
  <c r="E905" i="3"/>
  <c r="E908" i="3"/>
  <c r="E912" i="3"/>
  <c r="E916" i="3"/>
  <c r="E920" i="3"/>
  <c r="E924" i="3"/>
  <c r="H917" i="3"/>
  <c r="H919" i="3"/>
  <c r="H921" i="3"/>
  <c r="H923" i="3"/>
  <c r="H925" i="3"/>
  <c r="H907" i="3"/>
  <c r="H909" i="3"/>
  <c r="H911" i="3"/>
  <c r="H913" i="3"/>
  <c r="H915" i="3"/>
  <c r="H888" i="3"/>
  <c r="H892" i="3"/>
  <c r="E890" i="3"/>
  <c r="E894" i="3"/>
  <c r="E896" i="3"/>
  <c r="E898" i="3"/>
  <c r="E900" i="3"/>
  <c r="E902" i="3"/>
  <c r="E904" i="3"/>
  <c r="E906" i="3"/>
  <c r="B32" i="6"/>
  <c r="B31" i="6"/>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451"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368" i="3"/>
  <c r="R285" i="3"/>
  <c r="R286" i="3"/>
  <c r="R287" i="3"/>
  <c r="R288" i="3"/>
  <c r="R289" i="3"/>
  <c r="R290" i="3"/>
  <c r="R291" i="3"/>
  <c r="R292" i="3"/>
  <c r="R293" i="3"/>
  <c r="R294" i="3"/>
  <c r="R295" i="3"/>
  <c r="R296" i="3"/>
  <c r="R297" i="3"/>
  <c r="R298" i="3"/>
  <c r="R299" i="3"/>
  <c r="R300" i="3"/>
  <c r="R301" i="3"/>
  <c r="R302" i="3"/>
  <c r="R303" i="3"/>
  <c r="R304" i="3"/>
  <c r="R305" i="3"/>
  <c r="R306" i="3"/>
  <c r="R307" i="3"/>
  <c r="R308" i="3"/>
  <c r="R309" i="3"/>
  <c r="R310" i="3"/>
  <c r="R311" i="3"/>
  <c r="R312" i="3"/>
  <c r="R313" i="3"/>
  <c r="R314" i="3"/>
  <c r="R315" i="3"/>
  <c r="R316" i="3"/>
  <c r="R317" i="3"/>
  <c r="R318" i="3"/>
  <c r="R319" i="3"/>
  <c r="R320" i="3"/>
  <c r="R321" i="3"/>
  <c r="R322" i="3"/>
  <c r="R323" i="3"/>
  <c r="R324" i="3"/>
  <c r="R325" i="3"/>
  <c r="R326" i="3"/>
  <c r="R327" i="3"/>
  <c r="R328" i="3"/>
  <c r="R329" i="3"/>
  <c r="R330" i="3"/>
  <c r="R331" i="3"/>
  <c r="R332" i="3"/>
  <c r="R333" i="3"/>
  <c r="R334" i="3"/>
  <c r="R335" i="3"/>
  <c r="R336" i="3"/>
  <c r="R337" i="3"/>
  <c r="R338" i="3"/>
  <c r="R339" i="3"/>
  <c r="R340" i="3"/>
  <c r="R341" i="3"/>
  <c r="R342" i="3"/>
  <c r="R343" i="3"/>
  <c r="R344" i="3"/>
  <c r="R345" i="3"/>
  <c r="R346" i="3"/>
  <c r="R347" i="3"/>
  <c r="R348" i="3"/>
  <c r="R349" i="3"/>
  <c r="R350" i="3"/>
  <c r="R351" i="3"/>
  <c r="R352" i="3"/>
  <c r="R353" i="3"/>
  <c r="R354" i="3"/>
  <c r="R355" i="3"/>
  <c r="R356" i="3"/>
  <c r="R357" i="3"/>
  <c r="R358" i="3"/>
  <c r="R359" i="3"/>
  <c r="R360" i="3"/>
  <c r="R361" i="3"/>
  <c r="R362" i="3"/>
  <c r="R363" i="3"/>
  <c r="R364" i="3"/>
  <c r="R284" i="3"/>
  <c r="B272" i="4" l="1"/>
  <c r="G272" i="4" l="1"/>
  <c r="J272" i="4" l="1"/>
  <c r="K272" i="4" s="1"/>
  <c r="B30" i="6"/>
  <c r="C1483" i="4"/>
  <c r="B647" i="3"/>
  <c r="B757" i="3" s="1"/>
  <c r="C647" i="3"/>
  <c r="C757" i="3" s="1"/>
  <c r="H647" i="3"/>
  <c r="G757" i="3" s="1"/>
  <c r="J757" i="3" s="1"/>
  <c r="B648" i="3"/>
  <c r="B758" i="3" s="1"/>
  <c r="H758" i="3" s="1"/>
  <c r="C648" i="3"/>
  <c r="C758" i="3" s="1"/>
  <c r="H648" i="3"/>
  <c r="G758" i="3" s="1"/>
  <c r="J758" i="3" s="1"/>
  <c r="B649" i="3"/>
  <c r="B759" i="3" s="1"/>
  <c r="C649" i="3"/>
  <c r="C759" i="3" s="1"/>
  <c r="H649" i="3"/>
  <c r="G759" i="3" s="1"/>
  <c r="J759" i="3" s="1"/>
  <c r="B650" i="3"/>
  <c r="I650" i="3" s="1"/>
  <c r="C650" i="3"/>
  <c r="C760" i="3" s="1"/>
  <c r="H650" i="3"/>
  <c r="G760" i="3" s="1"/>
  <c r="J760" i="3" s="1"/>
  <c r="B651" i="3"/>
  <c r="B761" i="3" s="1"/>
  <c r="B652" i="3"/>
  <c r="B762" i="3" s="1"/>
  <c r="H762" i="3" s="1"/>
  <c r="B653" i="3"/>
  <c r="B763" i="3" s="1"/>
  <c r="B654" i="3"/>
  <c r="B764" i="3" s="1"/>
  <c r="H764" i="3" s="1"/>
  <c r="B655" i="3"/>
  <c r="B765" i="3" s="1"/>
  <c r="B656" i="3"/>
  <c r="B766" i="3" s="1"/>
  <c r="H766" i="3" s="1"/>
  <c r="B657" i="3"/>
  <c r="B767" i="3" s="1"/>
  <c r="B658" i="3"/>
  <c r="B768" i="3" s="1"/>
  <c r="H768" i="3" s="1"/>
  <c r="B659" i="3"/>
  <c r="B769" i="3" s="1"/>
  <c r="B660" i="3"/>
  <c r="B770" i="3" s="1"/>
  <c r="H770" i="3" s="1"/>
  <c r="B661" i="3"/>
  <c r="B771" i="3" s="1"/>
  <c r="B662" i="3"/>
  <c r="B772" i="3" s="1"/>
  <c r="H772" i="3" s="1"/>
  <c r="B663" i="3"/>
  <c r="B773" i="3" s="1"/>
  <c r="B664" i="3"/>
  <c r="B774" i="3" s="1"/>
  <c r="H774" i="3" s="1"/>
  <c r="B665" i="3"/>
  <c r="B775" i="3" s="1"/>
  <c r="B666" i="3"/>
  <c r="B776" i="3" s="1"/>
  <c r="H776" i="3" s="1"/>
  <c r="B667" i="3"/>
  <c r="B777" i="3" s="1"/>
  <c r="B668" i="3"/>
  <c r="B778" i="3" s="1"/>
  <c r="H778" i="3" s="1"/>
  <c r="B669" i="3"/>
  <c r="B779" i="3" s="1"/>
  <c r="B670" i="3"/>
  <c r="B780" i="3" s="1"/>
  <c r="H780" i="3" s="1"/>
  <c r="B671" i="3"/>
  <c r="B781" i="3" s="1"/>
  <c r="B672" i="3"/>
  <c r="B782" i="3" s="1"/>
  <c r="H782" i="3" s="1"/>
  <c r="B673" i="3"/>
  <c r="B783" i="3" s="1"/>
  <c r="B674" i="3"/>
  <c r="B784" i="3" s="1"/>
  <c r="H784" i="3" s="1"/>
  <c r="B675" i="3"/>
  <c r="B785" i="3" s="1"/>
  <c r="B676" i="3"/>
  <c r="B786" i="3" s="1"/>
  <c r="H786" i="3" s="1"/>
  <c r="B677" i="3"/>
  <c r="B787" i="3" s="1"/>
  <c r="B678" i="3"/>
  <c r="B788" i="3" s="1"/>
  <c r="H788" i="3" s="1"/>
  <c r="B679" i="3"/>
  <c r="B789" i="3" s="1"/>
  <c r="B680" i="3"/>
  <c r="B790" i="3" s="1"/>
  <c r="H790" i="3" s="1"/>
  <c r="B681" i="3"/>
  <c r="B791" i="3" s="1"/>
  <c r="B682" i="3"/>
  <c r="B792" i="3" s="1"/>
  <c r="H792" i="3" s="1"/>
  <c r="B683" i="3"/>
  <c r="B793" i="3" s="1"/>
  <c r="B684" i="3"/>
  <c r="B794" i="3" s="1"/>
  <c r="H794" i="3" s="1"/>
  <c r="B685" i="3"/>
  <c r="B795" i="3" s="1"/>
  <c r="B686" i="3"/>
  <c r="B796" i="3" s="1"/>
  <c r="H796" i="3" s="1"/>
  <c r="B687" i="3"/>
  <c r="B797" i="3" s="1"/>
  <c r="B688" i="3"/>
  <c r="B798" i="3" s="1"/>
  <c r="H798" i="3" s="1"/>
  <c r="B689" i="3"/>
  <c r="B799" i="3" s="1"/>
  <c r="B690" i="3"/>
  <c r="B800" i="3" s="1"/>
  <c r="H800" i="3" s="1"/>
  <c r="B691" i="3"/>
  <c r="B801" i="3" s="1"/>
  <c r="B692" i="3"/>
  <c r="B802" i="3" s="1"/>
  <c r="H802" i="3" s="1"/>
  <c r="B693" i="3"/>
  <c r="B803" i="3" s="1"/>
  <c r="B694" i="3"/>
  <c r="B804" i="3" s="1"/>
  <c r="H804" i="3" s="1"/>
  <c r="B695" i="3"/>
  <c r="B805" i="3" s="1"/>
  <c r="B696" i="3"/>
  <c r="B806" i="3" s="1"/>
  <c r="H806" i="3" s="1"/>
  <c r="B697" i="3"/>
  <c r="B807" i="3" s="1"/>
  <c r="B698" i="3"/>
  <c r="B808" i="3" s="1"/>
  <c r="H808" i="3" s="1"/>
  <c r="B699" i="3"/>
  <c r="B809" i="3" s="1"/>
  <c r="B700" i="3"/>
  <c r="B810" i="3" s="1"/>
  <c r="H810" i="3" s="1"/>
  <c r="B701" i="3"/>
  <c r="B811" i="3" s="1"/>
  <c r="B702" i="3"/>
  <c r="B812" i="3" s="1"/>
  <c r="H812" i="3" s="1"/>
  <c r="B703" i="3"/>
  <c r="B813" i="3" s="1"/>
  <c r="B704" i="3"/>
  <c r="B814" i="3" s="1"/>
  <c r="H814" i="3" s="1"/>
  <c r="B705" i="3"/>
  <c r="B815" i="3" s="1"/>
  <c r="B706" i="3"/>
  <c r="B816" i="3" s="1"/>
  <c r="H816" i="3" s="1"/>
  <c r="B707" i="3"/>
  <c r="B817" i="3" s="1"/>
  <c r="B708" i="3"/>
  <c r="B818" i="3" s="1"/>
  <c r="H818" i="3" s="1"/>
  <c r="B709" i="3"/>
  <c r="B819" i="3" s="1"/>
  <c r="B710" i="3"/>
  <c r="B820" i="3" s="1"/>
  <c r="H820" i="3" s="1"/>
  <c r="B711" i="3"/>
  <c r="B821" i="3" s="1"/>
  <c r="B712" i="3"/>
  <c r="B822" i="3" s="1"/>
  <c r="H822" i="3" s="1"/>
  <c r="B713" i="3"/>
  <c r="B823" i="3" s="1"/>
  <c r="B714" i="3"/>
  <c r="B824" i="3" s="1"/>
  <c r="B715" i="3"/>
  <c r="B825" i="3" s="1"/>
  <c r="H825" i="3" s="1"/>
  <c r="B716" i="3"/>
  <c r="B826" i="3" s="1"/>
  <c r="B717" i="3"/>
  <c r="B827" i="3" s="1"/>
  <c r="H827" i="3" s="1"/>
  <c r="B718" i="3"/>
  <c r="B828" i="3" s="1"/>
  <c r="B719" i="3"/>
  <c r="B829" i="3" s="1"/>
  <c r="H829" i="3" s="1"/>
  <c r="B720" i="3"/>
  <c r="B830" i="3" s="1"/>
  <c r="B721" i="3"/>
  <c r="B831" i="3" s="1"/>
  <c r="H831" i="3" s="1"/>
  <c r="B722" i="3"/>
  <c r="B723" i="3"/>
  <c r="B833" i="3"/>
  <c r="H833" i="3" s="1"/>
  <c r="B724" i="3"/>
  <c r="B725" i="3"/>
  <c r="B835" i="3" s="1"/>
  <c r="K835" i="3" s="1"/>
  <c r="B726" i="3"/>
  <c r="B836" i="3" s="1"/>
  <c r="B727" i="3"/>
  <c r="B837" i="3" s="1"/>
  <c r="B728" i="3"/>
  <c r="B729" i="3"/>
  <c r="B839" i="3" s="1"/>
  <c r="H839" i="3" s="1"/>
  <c r="B730" i="3"/>
  <c r="B731" i="3"/>
  <c r="B841" i="3" s="1"/>
  <c r="B732" i="3"/>
  <c r="B842" i="3" s="1"/>
  <c r="B733" i="3"/>
  <c r="B843" i="3" s="1"/>
  <c r="B734" i="3"/>
  <c r="B735" i="3"/>
  <c r="B845" i="3" s="1"/>
  <c r="B736" i="3"/>
  <c r="B737" i="3"/>
  <c r="B847" i="3" s="1"/>
  <c r="K847" i="3" s="1"/>
  <c r="B738" i="3"/>
  <c r="B848" i="3" s="1"/>
  <c r="B739" i="3"/>
  <c r="B849" i="3" s="1"/>
  <c r="B740" i="3"/>
  <c r="B741" i="3"/>
  <c r="B851" i="3" s="1"/>
  <c r="B742" i="3"/>
  <c r="B743" i="3"/>
  <c r="B853" i="3"/>
  <c r="K853" i="3" s="1"/>
  <c r="B744" i="3"/>
  <c r="B854" i="3" s="1"/>
  <c r="B745" i="3"/>
  <c r="B855" i="3" s="1"/>
  <c r="B746" i="3"/>
  <c r="K758" i="3"/>
  <c r="K762" i="3"/>
  <c r="K766" i="3"/>
  <c r="K770" i="3"/>
  <c r="K774" i="3"/>
  <c r="K778" i="3"/>
  <c r="K782" i="3"/>
  <c r="K786" i="3"/>
  <c r="K790" i="3"/>
  <c r="K794" i="3"/>
  <c r="K798" i="3"/>
  <c r="K802" i="3"/>
  <c r="K806" i="3"/>
  <c r="K810" i="3"/>
  <c r="K814" i="3"/>
  <c r="K818" i="3"/>
  <c r="K822" i="3"/>
  <c r="K825" i="3"/>
  <c r="K829" i="3"/>
  <c r="E472" i="4"/>
  <c r="B12" i="8" s="1"/>
  <c r="K748" i="3"/>
  <c r="K647" i="3"/>
  <c r="K648" i="3"/>
  <c r="K651" i="3"/>
  <c r="K652" i="3"/>
  <c r="K653" i="3"/>
  <c r="K654" i="3"/>
  <c r="K655" i="3"/>
  <c r="K656" i="3"/>
  <c r="K657" i="3"/>
  <c r="K658" i="3"/>
  <c r="K659" i="3"/>
  <c r="K660" i="3"/>
  <c r="K661" i="3"/>
  <c r="K662" i="3"/>
  <c r="K663" i="3"/>
  <c r="K664" i="3"/>
  <c r="K665" i="3"/>
  <c r="K666" i="3"/>
  <c r="K667" i="3"/>
  <c r="K668" i="3"/>
  <c r="K669" i="3"/>
  <c r="K670" i="3"/>
  <c r="K671" i="3"/>
  <c r="K672" i="3"/>
  <c r="K673" i="3"/>
  <c r="K674" i="3"/>
  <c r="K675" i="3"/>
  <c r="K676" i="3"/>
  <c r="K677" i="3"/>
  <c r="K678" i="3"/>
  <c r="K679" i="3"/>
  <c r="K680" i="3"/>
  <c r="K681" i="3"/>
  <c r="K682" i="3"/>
  <c r="K683" i="3"/>
  <c r="K684" i="3"/>
  <c r="K685" i="3"/>
  <c r="K686" i="3"/>
  <c r="K687" i="3"/>
  <c r="K688" i="3"/>
  <c r="K689" i="3"/>
  <c r="K690" i="3"/>
  <c r="K691" i="3"/>
  <c r="K692" i="3"/>
  <c r="K693" i="3"/>
  <c r="K694" i="3"/>
  <c r="K695" i="3"/>
  <c r="K696" i="3"/>
  <c r="K697" i="3"/>
  <c r="K698" i="3"/>
  <c r="K699" i="3"/>
  <c r="K700" i="3"/>
  <c r="K701" i="3"/>
  <c r="K702" i="3"/>
  <c r="K703" i="3"/>
  <c r="K704" i="3"/>
  <c r="K705" i="3"/>
  <c r="K706" i="3"/>
  <c r="K707" i="3"/>
  <c r="K708" i="3"/>
  <c r="K709" i="3"/>
  <c r="K710" i="3"/>
  <c r="K711" i="3"/>
  <c r="K712" i="3"/>
  <c r="K713" i="3"/>
  <c r="K714" i="3"/>
  <c r="K715" i="3"/>
  <c r="K716" i="3"/>
  <c r="K717" i="3"/>
  <c r="K718" i="3"/>
  <c r="K719" i="3"/>
  <c r="K720" i="3"/>
  <c r="K721" i="3"/>
  <c r="K723" i="3"/>
  <c r="K726" i="3"/>
  <c r="K731" i="3"/>
  <c r="K735" i="3"/>
  <c r="K737" i="3"/>
  <c r="K738" i="3"/>
  <c r="K741" i="3"/>
  <c r="K743" i="3"/>
  <c r="K745" i="3"/>
  <c r="K640" i="3"/>
  <c r="K539" i="3"/>
  <c r="K540" i="3"/>
  <c r="K541" i="3"/>
  <c r="K542" i="3"/>
  <c r="K543" i="3"/>
  <c r="K544" i="3"/>
  <c r="K545" i="3"/>
  <c r="K546" i="3"/>
  <c r="K547" i="3"/>
  <c r="K548" i="3"/>
  <c r="K549" i="3"/>
  <c r="K550" i="3"/>
  <c r="K551" i="3"/>
  <c r="K552" i="3"/>
  <c r="K553" i="3"/>
  <c r="K554" i="3"/>
  <c r="K555" i="3"/>
  <c r="K556" i="3"/>
  <c r="K557" i="3"/>
  <c r="K558" i="3"/>
  <c r="K559" i="3"/>
  <c r="K560" i="3"/>
  <c r="K561" i="3"/>
  <c r="K562" i="3"/>
  <c r="K563" i="3"/>
  <c r="K564" i="3"/>
  <c r="K565" i="3"/>
  <c r="K566" i="3"/>
  <c r="K567" i="3"/>
  <c r="K568" i="3"/>
  <c r="K569" i="3"/>
  <c r="K570" i="3"/>
  <c r="K571" i="3"/>
  <c r="K572" i="3"/>
  <c r="K573" i="3"/>
  <c r="K574" i="3"/>
  <c r="K575" i="3"/>
  <c r="K576" i="3"/>
  <c r="K577" i="3"/>
  <c r="K578" i="3"/>
  <c r="K579" i="3"/>
  <c r="K580" i="3"/>
  <c r="K581" i="3"/>
  <c r="K582" i="3"/>
  <c r="K583" i="3"/>
  <c r="K584" i="3"/>
  <c r="K585" i="3"/>
  <c r="K586" i="3"/>
  <c r="K587" i="3"/>
  <c r="K588" i="3"/>
  <c r="K589" i="3"/>
  <c r="K590" i="3"/>
  <c r="K591" i="3"/>
  <c r="K592" i="3"/>
  <c r="K593" i="3"/>
  <c r="K594" i="3"/>
  <c r="K595" i="3"/>
  <c r="K596" i="3"/>
  <c r="K597" i="3"/>
  <c r="K598" i="3"/>
  <c r="K599" i="3"/>
  <c r="K600" i="3"/>
  <c r="K601" i="3"/>
  <c r="K602" i="3"/>
  <c r="K603" i="3"/>
  <c r="K604" i="3"/>
  <c r="K605" i="3"/>
  <c r="K606" i="3"/>
  <c r="K607" i="3"/>
  <c r="K608" i="3"/>
  <c r="K609" i="3"/>
  <c r="K610" i="3"/>
  <c r="K611" i="3"/>
  <c r="K612" i="3"/>
  <c r="K613" i="3"/>
  <c r="K614" i="3"/>
  <c r="K615" i="3"/>
  <c r="K616" i="3"/>
  <c r="K617" i="3"/>
  <c r="K618" i="3"/>
  <c r="K619" i="3"/>
  <c r="K620" i="3"/>
  <c r="K621" i="3"/>
  <c r="K622" i="3"/>
  <c r="K623" i="3"/>
  <c r="K624" i="3"/>
  <c r="K625" i="3"/>
  <c r="K626" i="3"/>
  <c r="K627" i="3"/>
  <c r="K628" i="3"/>
  <c r="K629" i="3"/>
  <c r="K630" i="3"/>
  <c r="K631" i="3"/>
  <c r="K632" i="3"/>
  <c r="K633" i="3"/>
  <c r="K634" i="3"/>
  <c r="K635" i="3"/>
  <c r="K636" i="3"/>
  <c r="K637" i="3"/>
  <c r="K638" i="3"/>
  <c r="B273" i="4"/>
  <c r="B274" i="4"/>
  <c r="B275" i="4"/>
  <c r="B484" i="4" s="1"/>
  <c r="V484" i="4" s="1"/>
  <c r="B276" i="4"/>
  <c r="B277" i="4"/>
  <c r="B278" i="4"/>
  <c r="B279" i="4"/>
  <c r="B280" i="4"/>
  <c r="B281" i="4"/>
  <c r="B695" i="4" s="1"/>
  <c r="V695" i="4" s="1"/>
  <c r="B282" i="4"/>
  <c r="K282" i="4" s="1"/>
  <c r="B283" i="4"/>
  <c r="K283" i="4" s="1"/>
  <c r="B284" i="4"/>
  <c r="B285" i="4"/>
  <c r="K285" i="4" s="1"/>
  <c r="B286" i="4"/>
  <c r="K286" i="4" s="1"/>
  <c r="B287" i="4"/>
  <c r="K287" i="4" s="1"/>
  <c r="B288" i="4"/>
  <c r="K288" i="4" s="1"/>
  <c r="B289" i="4"/>
  <c r="K289" i="4" s="1"/>
  <c r="B290" i="4"/>
  <c r="B909" i="4" s="1"/>
  <c r="V909" i="4" s="1"/>
  <c r="B291" i="4"/>
  <c r="K291" i="4" s="1"/>
  <c r="B292" i="4"/>
  <c r="B911" i="4" s="1"/>
  <c r="V911" i="4" s="1"/>
  <c r="B293" i="4"/>
  <c r="B294" i="4"/>
  <c r="B295" i="4"/>
  <c r="B296" i="4"/>
  <c r="B297" i="4"/>
  <c r="B916" i="4" s="1"/>
  <c r="V916" i="4" s="1"/>
  <c r="B298" i="4"/>
  <c r="B299" i="4"/>
  <c r="B918" i="4" s="1"/>
  <c r="V918" i="4" s="1"/>
  <c r="B300" i="4"/>
  <c r="B509" i="4" s="1"/>
  <c r="V509" i="4" s="1"/>
  <c r="B301" i="4"/>
  <c r="B302" i="4"/>
  <c r="B303" i="4"/>
  <c r="B304" i="4"/>
  <c r="B305" i="4"/>
  <c r="B924" i="4" s="1"/>
  <c r="V924" i="4" s="1"/>
  <c r="B306" i="4"/>
  <c r="B925" i="4" s="1"/>
  <c r="V925" i="4" s="1"/>
  <c r="B307" i="4"/>
  <c r="B721" i="4" s="1"/>
  <c r="V721" i="4" s="1"/>
  <c r="B308" i="4"/>
  <c r="B309" i="4"/>
  <c r="B310" i="4"/>
  <c r="B311" i="4"/>
  <c r="B312" i="4"/>
  <c r="B313" i="4"/>
  <c r="B314" i="4"/>
  <c r="B523" i="4" s="1"/>
  <c r="V523" i="4" s="1"/>
  <c r="B315" i="4"/>
  <c r="B316" i="4"/>
  <c r="B317" i="4"/>
  <c r="B318" i="4"/>
  <c r="B319" i="4"/>
  <c r="B320" i="4"/>
  <c r="B321" i="4"/>
  <c r="B322" i="4"/>
  <c r="B531" i="4" s="1"/>
  <c r="V531" i="4" s="1"/>
  <c r="B323" i="4"/>
  <c r="B324" i="4"/>
  <c r="B325" i="4"/>
  <c r="B326" i="4"/>
  <c r="B327" i="4"/>
  <c r="B328" i="4"/>
  <c r="B947" i="4" s="1"/>
  <c r="V947" i="4" s="1"/>
  <c r="B329" i="4"/>
  <c r="K329" i="4" s="1"/>
  <c r="B330" i="4"/>
  <c r="B331" i="4"/>
  <c r="K331" i="4" s="1"/>
  <c r="B332" i="4"/>
  <c r="B333" i="4"/>
  <c r="K333" i="4" s="1"/>
  <c r="B334" i="4"/>
  <c r="K334" i="4" s="1"/>
  <c r="B335" i="4"/>
  <c r="K335" i="4" s="1"/>
  <c r="B336" i="4"/>
  <c r="K336" i="4" s="1"/>
  <c r="B337" i="4"/>
  <c r="K337" i="4" s="1"/>
  <c r="B338" i="4"/>
  <c r="B339" i="4"/>
  <c r="K339" i="4" s="1"/>
  <c r="B340" i="4"/>
  <c r="B341" i="4"/>
  <c r="K341" i="4" s="1"/>
  <c r="B342" i="4"/>
  <c r="K342" i="4" s="1"/>
  <c r="B343" i="4"/>
  <c r="K343" i="4" s="1"/>
  <c r="B344" i="4"/>
  <c r="K344" i="4" s="1"/>
  <c r="B345" i="4"/>
  <c r="K345" i="4" s="1"/>
  <c r="B346" i="4"/>
  <c r="B555" i="4" s="1"/>
  <c r="V555" i="4" s="1"/>
  <c r="B347" i="4"/>
  <c r="B556" i="4" s="1"/>
  <c r="V556" i="4" s="1"/>
  <c r="B348" i="4"/>
  <c r="B349" i="4"/>
  <c r="K349" i="4" s="1"/>
  <c r="B350" i="4"/>
  <c r="K350" i="4" s="1"/>
  <c r="B351" i="4"/>
  <c r="B352" i="4"/>
  <c r="K352" i="4" s="1"/>
  <c r="B353" i="4"/>
  <c r="K353" i="4" s="1"/>
  <c r="B354" i="4"/>
  <c r="B355" i="4"/>
  <c r="K355" i="4" s="1"/>
  <c r="B356" i="4"/>
  <c r="B357" i="4"/>
  <c r="B358" i="4"/>
  <c r="K358" i="4" s="1"/>
  <c r="B359" i="4"/>
  <c r="B360" i="4"/>
  <c r="B361" i="4"/>
  <c r="B570" i="4" s="1"/>
  <c r="V570" i="4" s="1"/>
  <c r="B362" i="4"/>
  <c r="B363" i="4"/>
  <c r="B572" i="4" s="1"/>
  <c r="V572" i="4" s="1"/>
  <c r="B364" i="4"/>
  <c r="K364" i="4" s="1"/>
  <c r="B365" i="4"/>
  <c r="B366" i="4"/>
  <c r="B367" i="4"/>
  <c r="B368" i="4"/>
  <c r="B369" i="4"/>
  <c r="K369" i="4" s="1"/>
  <c r="B370" i="4"/>
  <c r="B371" i="4"/>
  <c r="K371" i="4" s="1"/>
  <c r="B372" i="4"/>
  <c r="B373" i="4"/>
  <c r="B374" i="4"/>
  <c r="B375" i="4"/>
  <c r="B376" i="4"/>
  <c r="B377" i="4"/>
  <c r="B586" i="4" s="1"/>
  <c r="V586" i="4" s="1"/>
  <c r="B378" i="4"/>
  <c r="B379" i="4"/>
  <c r="B588" i="4" s="1"/>
  <c r="V588" i="4" s="1"/>
  <c r="B380" i="4"/>
  <c r="B381" i="4"/>
  <c r="B382" i="4"/>
  <c r="B796" i="4" s="1"/>
  <c r="V796" i="4" s="1"/>
  <c r="B383" i="4"/>
  <c r="B797" i="4" s="1"/>
  <c r="V797" i="4" s="1"/>
  <c r="B384" i="4"/>
  <c r="B385" i="4"/>
  <c r="K385" i="4" s="1"/>
  <c r="B386" i="4"/>
  <c r="B387" i="4"/>
  <c r="K387" i="4" s="1"/>
  <c r="B388" i="4"/>
  <c r="B389" i="4"/>
  <c r="B390" i="4"/>
  <c r="B391" i="4"/>
  <c r="B805" i="4" s="1"/>
  <c r="V805" i="4" s="1"/>
  <c r="B392" i="4"/>
  <c r="B393" i="4"/>
  <c r="K393" i="4" s="1"/>
  <c r="B394" i="4"/>
  <c r="B395" i="4"/>
  <c r="B604" i="4" s="1"/>
  <c r="V604" i="4" s="1"/>
  <c r="B396" i="4"/>
  <c r="B1015" i="4" s="1"/>
  <c r="V1015" i="4" s="1"/>
  <c r="B397" i="4"/>
  <c r="B398" i="4"/>
  <c r="B399" i="4"/>
  <c r="B400" i="4"/>
  <c r="B401" i="4"/>
  <c r="B610" i="4" s="1"/>
  <c r="V610" i="4" s="1"/>
  <c r="B402" i="4"/>
  <c r="B403" i="4"/>
  <c r="B817" i="4" s="1"/>
  <c r="V817" i="4" s="1"/>
  <c r="B404" i="4"/>
  <c r="B405" i="4"/>
  <c r="B406" i="4"/>
  <c r="B407" i="4"/>
  <c r="B408" i="4"/>
  <c r="B409" i="4"/>
  <c r="B618" i="4" s="1"/>
  <c r="V618" i="4" s="1"/>
  <c r="B410" i="4"/>
  <c r="B411" i="4"/>
  <c r="B620" i="4" s="1"/>
  <c r="V620" i="4" s="1"/>
  <c r="B412" i="4"/>
  <c r="B413" i="4"/>
  <c r="B414" i="4"/>
  <c r="B415" i="4"/>
  <c r="B416" i="4"/>
  <c r="B417" i="4"/>
  <c r="K417" i="4" s="1"/>
  <c r="B418" i="4"/>
  <c r="B1037" i="4" s="1"/>
  <c r="V1037" i="4" s="1"/>
  <c r="B419" i="4"/>
  <c r="K419" i="4" s="1"/>
  <c r="B420" i="4"/>
  <c r="B421" i="4"/>
  <c r="B422" i="4"/>
  <c r="B836" i="4" s="1"/>
  <c r="V836" i="4" s="1"/>
  <c r="B423" i="4"/>
  <c r="B424" i="4"/>
  <c r="B425" i="4"/>
  <c r="B634" i="4" s="1"/>
  <c r="V634" i="4" s="1"/>
  <c r="B426" i="4"/>
  <c r="B427" i="4"/>
  <c r="B636" i="4" s="1"/>
  <c r="V636" i="4" s="1"/>
  <c r="B428" i="4"/>
  <c r="B429" i="4"/>
  <c r="B430" i="4"/>
  <c r="B431" i="4"/>
  <c r="B432" i="4"/>
  <c r="B433" i="4"/>
  <c r="K433" i="4" s="1"/>
  <c r="B434" i="4"/>
  <c r="B435" i="4"/>
  <c r="K435" i="4" s="1"/>
  <c r="B436" i="4"/>
  <c r="B437" i="4"/>
  <c r="B438" i="4"/>
  <c r="B439" i="4"/>
  <c r="B440" i="4"/>
  <c r="B441" i="4"/>
  <c r="B650" i="4" s="1"/>
  <c r="V650" i="4" s="1"/>
  <c r="B442" i="4"/>
  <c r="B443" i="4"/>
  <c r="B652" i="4" s="1"/>
  <c r="V652" i="4" s="1"/>
  <c r="B444" i="4"/>
  <c r="B445" i="4"/>
  <c r="B446" i="4"/>
  <c r="B447" i="4"/>
  <c r="B448" i="4"/>
  <c r="B449" i="4"/>
  <c r="K449" i="4" s="1"/>
  <c r="B450" i="4"/>
  <c r="B451" i="4"/>
  <c r="K451" i="4" s="1"/>
  <c r="B452" i="4"/>
  <c r="B453" i="4"/>
  <c r="B454" i="4"/>
  <c r="B455" i="4"/>
  <c r="B456" i="4"/>
  <c r="B457" i="4"/>
  <c r="K457" i="4" s="1"/>
  <c r="B458" i="4"/>
  <c r="B459" i="4"/>
  <c r="B668" i="4" s="1"/>
  <c r="V668" i="4" s="1"/>
  <c r="B460" i="4"/>
  <c r="B461" i="4"/>
  <c r="B462" i="4"/>
  <c r="B463" i="4"/>
  <c r="B464" i="4"/>
  <c r="B465" i="4"/>
  <c r="B674" i="4" s="1"/>
  <c r="V674" i="4" s="1"/>
  <c r="B466" i="4"/>
  <c r="B467" i="4"/>
  <c r="B881" i="4" s="1"/>
  <c r="V881" i="4" s="1"/>
  <c r="B468" i="4"/>
  <c r="B469" i="4"/>
  <c r="B678" i="4" s="1"/>
  <c r="V678" i="4" s="1"/>
  <c r="B470" i="4"/>
  <c r="B471" i="4"/>
  <c r="I472" i="4"/>
  <c r="H472" i="4"/>
  <c r="F472" i="4"/>
  <c r="E12" i="8" s="1"/>
  <c r="B891" i="4"/>
  <c r="I648" i="3"/>
  <c r="I649" i="3"/>
  <c r="I651" i="3"/>
  <c r="I652" i="3"/>
  <c r="I653" i="3"/>
  <c r="I654" i="3"/>
  <c r="I655" i="3"/>
  <c r="I656" i="3"/>
  <c r="I657" i="3"/>
  <c r="I658" i="3"/>
  <c r="I659" i="3"/>
  <c r="I660" i="3"/>
  <c r="I661" i="3"/>
  <c r="I662" i="3"/>
  <c r="I663" i="3"/>
  <c r="I664" i="3"/>
  <c r="I665" i="3"/>
  <c r="I666" i="3"/>
  <c r="I667" i="3"/>
  <c r="I668" i="3"/>
  <c r="I669" i="3"/>
  <c r="I670" i="3"/>
  <c r="I671" i="3"/>
  <c r="I672" i="3"/>
  <c r="I673" i="3"/>
  <c r="I674" i="3"/>
  <c r="I675" i="3"/>
  <c r="I676" i="3"/>
  <c r="I677" i="3"/>
  <c r="I678" i="3"/>
  <c r="I679" i="3"/>
  <c r="I680" i="3"/>
  <c r="I681" i="3"/>
  <c r="I682" i="3"/>
  <c r="I683" i="3"/>
  <c r="I684" i="3"/>
  <c r="I685" i="3"/>
  <c r="I686" i="3"/>
  <c r="I687" i="3"/>
  <c r="I688" i="3"/>
  <c r="I689" i="3"/>
  <c r="I690" i="3"/>
  <c r="I691" i="3"/>
  <c r="I692" i="3"/>
  <c r="I693" i="3"/>
  <c r="I694" i="3"/>
  <c r="I695" i="3"/>
  <c r="I696" i="3"/>
  <c r="I697" i="3"/>
  <c r="I698" i="3"/>
  <c r="I699" i="3"/>
  <c r="I700" i="3"/>
  <c r="I701" i="3"/>
  <c r="I702" i="3"/>
  <c r="I703" i="3"/>
  <c r="I704" i="3"/>
  <c r="I705" i="3"/>
  <c r="I706" i="3"/>
  <c r="I707" i="3"/>
  <c r="I708" i="3"/>
  <c r="I709" i="3"/>
  <c r="I710" i="3"/>
  <c r="I711" i="3"/>
  <c r="I712" i="3"/>
  <c r="I713" i="3"/>
  <c r="I714" i="3"/>
  <c r="I715" i="3"/>
  <c r="I716" i="3"/>
  <c r="I717" i="3"/>
  <c r="I718" i="3"/>
  <c r="I719" i="3"/>
  <c r="I720" i="3"/>
  <c r="I721" i="3"/>
  <c r="I723" i="3"/>
  <c r="I725" i="3"/>
  <c r="I726" i="3"/>
  <c r="I727" i="3"/>
  <c r="I729" i="3"/>
  <c r="I731" i="3"/>
  <c r="I732" i="3"/>
  <c r="I733" i="3"/>
  <c r="I735" i="3"/>
  <c r="I737" i="3"/>
  <c r="I738" i="3"/>
  <c r="I739" i="3"/>
  <c r="I741" i="3"/>
  <c r="I743" i="3"/>
  <c r="I744" i="3"/>
  <c r="I745" i="3"/>
  <c r="G539" i="3"/>
  <c r="I539" i="3" s="1"/>
  <c r="G540" i="3"/>
  <c r="I540" i="3" s="1"/>
  <c r="G541" i="3"/>
  <c r="I541" i="3" s="1"/>
  <c r="G542" i="3"/>
  <c r="I542" i="3" s="1"/>
  <c r="G543" i="3"/>
  <c r="I543" i="3" s="1"/>
  <c r="G544" i="3"/>
  <c r="I544" i="3" s="1"/>
  <c r="G545" i="3"/>
  <c r="I545" i="3" s="1"/>
  <c r="G546" i="3"/>
  <c r="I546" i="3" s="1"/>
  <c r="G547" i="3"/>
  <c r="I547" i="3" s="1"/>
  <c r="G548" i="3"/>
  <c r="I548" i="3" s="1"/>
  <c r="G549" i="3"/>
  <c r="I549" i="3" s="1"/>
  <c r="G550" i="3"/>
  <c r="I550" i="3" s="1"/>
  <c r="G551" i="3"/>
  <c r="I551" i="3" s="1"/>
  <c r="G552" i="3"/>
  <c r="I552" i="3" s="1"/>
  <c r="G553" i="3"/>
  <c r="I553" i="3" s="1"/>
  <c r="G554" i="3"/>
  <c r="I554" i="3" s="1"/>
  <c r="G555" i="3"/>
  <c r="I555" i="3" s="1"/>
  <c r="G556" i="3"/>
  <c r="I556" i="3" s="1"/>
  <c r="G557" i="3"/>
  <c r="I557" i="3" s="1"/>
  <c r="G558" i="3"/>
  <c r="I558" i="3" s="1"/>
  <c r="G559" i="3"/>
  <c r="I559" i="3" s="1"/>
  <c r="G560" i="3"/>
  <c r="I560" i="3" s="1"/>
  <c r="G561" i="3"/>
  <c r="I561" i="3" s="1"/>
  <c r="G562" i="3"/>
  <c r="I562" i="3" s="1"/>
  <c r="G563" i="3"/>
  <c r="I563" i="3" s="1"/>
  <c r="G564" i="3"/>
  <c r="I564" i="3" s="1"/>
  <c r="G565" i="3"/>
  <c r="I565" i="3" s="1"/>
  <c r="G566" i="3"/>
  <c r="I566" i="3" s="1"/>
  <c r="G567" i="3"/>
  <c r="I567" i="3" s="1"/>
  <c r="G568" i="3"/>
  <c r="I568" i="3" s="1"/>
  <c r="G569" i="3"/>
  <c r="I569" i="3" s="1"/>
  <c r="G570" i="3"/>
  <c r="I570" i="3" s="1"/>
  <c r="G571" i="3"/>
  <c r="I571" i="3" s="1"/>
  <c r="G572" i="3"/>
  <c r="I572" i="3" s="1"/>
  <c r="G573" i="3"/>
  <c r="I573" i="3" s="1"/>
  <c r="G574" i="3"/>
  <c r="I574" i="3" s="1"/>
  <c r="G575" i="3"/>
  <c r="I575" i="3" s="1"/>
  <c r="G576" i="3"/>
  <c r="I576" i="3" s="1"/>
  <c r="G577" i="3"/>
  <c r="I577" i="3" s="1"/>
  <c r="G578" i="3"/>
  <c r="I578" i="3" s="1"/>
  <c r="G579" i="3"/>
  <c r="I579" i="3" s="1"/>
  <c r="G580" i="3"/>
  <c r="I580" i="3" s="1"/>
  <c r="G581" i="3"/>
  <c r="I581" i="3" s="1"/>
  <c r="G582" i="3"/>
  <c r="I582" i="3" s="1"/>
  <c r="G583" i="3"/>
  <c r="I583" i="3" s="1"/>
  <c r="G584" i="3"/>
  <c r="I584" i="3" s="1"/>
  <c r="G585" i="3"/>
  <c r="I585" i="3" s="1"/>
  <c r="G586" i="3"/>
  <c r="I586" i="3" s="1"/>
  <c r="G587" i="3"/>
  <c r="I587" i="3" s="1"/>
  <c r="G588" i="3"/>
  <c r="I588" i="3" s="1"/>
  <c r="G589" i="3"/>
  <c r="I589" i="3" s="1"/>
  <c r="G590" i="3"/>
  <c r="I590" i="3" s="1"/>
  <c r="G591" i="3"/>
  <c r="I591" i="3" s="1"/>
  <c r="G592" i="3"/>
  <c r="I592" i="3" s="1"/>
  <c r="G593" i="3"/>
  <c r="I593" i="3" s="1"/>
  <c r="G594" i="3"/>
  <c r="I594" i="3" s="1"/>
  <c r="G595" i="3"/>
  <c r="I595" i="3" s="1"/>
  <c r="G596" i="3"/>
  <c r="I596" i="3" s="1"/>
  <c r="G597" i="3"/>
  <c r="I597" i="3" s="1"/>
  <c r="G598" i="3"/>
  <c r="I598" i="3" s="1"/>
  <c r="G599" i="3"/>
  <c r="I599" i="3" s="1"/>
  <c r="G600" i="3"/>
  <c r="I600" i="3" s="1"/>
  <c r="G601" i="3"/>
  <c r="I601" i="3" s="1"/>
  <c r="G602" i="3"/>
  <c r="I602" i="3" s="1"/>
  <c r="G603" i="3"/>
  <c r="I603" i="3" s="1"/>
  <c r="G604" i="3"/>
  <c r="I604" i="3" s="1"/>
  <c r="G605" i="3"/>
  <c r="I605" i="3" s="1"/>
  <c r="G606" i="3"/>
  <c r="I606" i="3" s="1"/>
  <c r="G607" i="3"/>
  <c r="I607" i="3" s="1"/>
  <c r="G608" i="3"/>
  <c r="I608" i="3" s="1"/>
  <c r="G609" i="3"/>
  <c r="I609" i="3" s="1"/>
  <c r="G610" i="3"/>
  <c r="I610" i="3" s="1"/>
  <c r="G611" i="3"/>
  <c r="I611" i="3" s="1"/>
  <c r="G612" i="3"/>
  <c r="I612" i="3" s="1"/>
  <c r="G613" i="3"/>
  <c r="I613" i="3" s="1"/>
  <c r="G614" i="3"/>
  <c r="I614" i="3" s="1"/>
  <c r="G615" i="3"/>
  <c r="I615" i="3" s="1"/>
  <c r="G616" i="3"/>
  <c r="I616" i="3" s="1"/>
  <c r="G617" i="3"/>
  <c r="I617" i="3" s="1"/>
  <c r="G618" i="3"/>
  <c r="I618" i="3" s="1"/>
  <c r="G619" i="3"/>
  <c r="I619" i="3" s="1"/>
  <c r="G620" i="3"/>
  <c r="I620" i="3" s="1"/>
  <c r="G621" i="3"/>
  <c r="I621" i="3" s="1"/>
  <c r="G622" i="3"/>
  <c r="I622" i="3" s="1"/>
  <c r="G623" i="3"/>
  <c r="I623" i="3" s="1"/>
  <c r="G624" i="3"/>
  <c r="I624" i="3" s="1"/>
  <c r="G625" i="3"/>
  <c r="I625" i="3" s="1"/>
  <c r="G626" i="3"/>
  <c r="I626" i="3" s="1"/>
  <c r="G627" i="3"/>
  <c r="I627" i="3" s="1"/>
  <c r="G628" i="3"/>
  <c r="I628" i="3" s="1"/>
  <c r="G629" i="3"/>
  <c r="I629" i="3" s="1"/>
  <c r="G630" i="3"/>
  <c r="I630" i="3" s="1"/>
  <c r="G631" i="3"/>
  <c r="I631" i="3" s="1"/>
  <c r="G632" i="3"/>
  <c r="I632" i="3" s="1"/>
  <c r="G633" i="3"/>
  <c r="I633" i="3" s="1"/>
  <c r="G634" i="3"/>
  <c r="I634" i="3" s="1"/>
  <c r="G635" i="3"/>
  <c r="I635" i="3" s="1"/>
  <c r="G636" i="3"/>
  <c r="I636" i="3" s="1"/>
  <c r="G637" i="3"/>
  <c r="I637" i="3" s="1"/>
  <c r="G638" i="3"/>
  <c r="I638" i="3" s="1"/>
  <c r="O364" i="3"/>
  <c r="E3" i="8" s="1"/>
  <c r="P364" i="3"/>
  <c r="B29" i="6"/>
  <c r="B34" i="6" s="1"/>
  <c r="B39" i="6" s="1"/>
  <c r="B8" i="4"/>
  <c r="B98" i="4" s="1"/>
  <c r="B9" i="4"/>
  <c r="C9" i="4" s="1"/>
  <c r="B10" i="4"/>
  <c r="B11" i="4"/>
  <c r="B101" i="4" s="1"/>
  <c r="B12" i="4"/>
  <c r="B13" i="4"/>
  <c r="B190" i="4" s="1"/>
  <c r="B14" i="4"/>
  <c r="D14" i="4" s="1"/>
  <c r="B15" i="4"/>
  <c r="C15" i="4" s="1"/>
  <c r="C192" i="4" s="1"/>
  <c r="B16" i="4"/>
  <c r="B17" i="4"/>
  <c r="B18" i="4"/>
  <c r="F18" i="4" s="1"/>
  <c r="B19" i="4"/>
  <c r="B20" i="4"/>
  <c r="B197" i="4" s="1"/>
  <c r="E197" i="4" s="1"/>
  <c r="B21" i="4"/>
  <c r="C21" i="4" s="1"/>
  <c r="B22" i="4"/>
  <c r="F22" i="4" s="1"/>
  <c r="B23" i="4"/>
  <c r="B200" i="4" s="1"/>
  <c r="E200" i="4" s="1"/>
  <c r="B24" i="4"/>
  <c r="B25" i="4"/>
  <c r="B26" i="4"/>
  <c r="D26" i="4" s="1"/>
  <c r="B27" i="4"/>
  <c r="B28" i="4"/>
  <c r="C28" i="4" s="1"/>
  <c r="B29" i="4"/>
  <c r="B119" i="4" s="1"/>
  <c r="B30" i="4"/>
  <c r="D30" i="4" s="1"/>
  <c r="B31" i="4"/>
  <c r="B208" i="4" s="1"/>
  <c r="B32" i="4"/>
  <c r="B122" i="4" s="1"/>
  <c r="B33" i="4"/>
  <c r="B34" i="4"/>
  <c r="B35" i="4"/>
  <c r="B36" i="4"/>
  <c r="B37" i="4"/>
  <c r="B127" i="4" s="1"/>
  <c r="D127" i="4" s="1"/>
  <c r="B38" i="4"/>
  <c r="C38" i="4" s="1"/>
  <c r="B39" i="4"/>
  <c r="C39" i="4" s="1"/>
  <c r="B40" i="4"/>
  <c r="B41" i="4"/>
  <c r="B42" i="4"/>
  <c r="B219" i="4" s="1"/>
  <c r="B43" i="4"/>
  <c r="B133" i="4" s="1"/>
  <c r="B44" i="4"/>
  <c r="B221" i="4" s="1"/>
  <c r="B45" i="4"/>
  <c r="B46" i="4"/>
  <c r="C46" i="4" s="1"/>
  <c r="B47" i="4"/>
  <c r="B137" i="4" s="1"/>
  <c r="B48" i="4"/>
  <c r="C48" i="4" s="1"/>
  <c r="B49" i="4"/>
  <c r="B50" i="4"/>
  <c r="B227" i="4" s="1"/>
  <c r="B1141" i="4" s="1"/>
  <c r="B51" i="4"/>
  <c r="B52" i="4"/>
  <c r="B53" i="4"/>
  <c r="B230" i="4" s="1"/>
  <c r="B1144" i="4" s="1"/>
  <c r="H1144" i="4" s="1"/>
  <c r="B54" i="4"/>
  <c r="B55" i="4"/>
  <c r="B145" i="4" s="1"/>
  <c r="D145" i="4" s="1"/>
  <c r="B56" i="4"/>
  <c r="B233" i="4" s="1"/>
  <c r="B57" i="4"/>
  <c r="D57" i="4" s="1"/>
  <c r="B58" i="4"/>
  <c r="D58" i="4" s="1"/>
  <c r="B59" i="4"/>
  <c r="B60" i="4"/>
  <c r="B61" i="4"/>
  <c r="D61" i="4" s="1"/>
  <c r="B62" i="4"/>
  <c r="B63" i="4"/>
  <c r="B64" i="4"/>
  <c r="B65" i="4"/>
  <c r="B155" i="4" s="1"/>
  <c r="D155" i="4" s="1"/>
  <c r="B66" i="4"/>
  <c r="C66" i="4" s="1"/>
  <c r="B67" i="4"/>
  <c r="B68" i="4"/>
  <c r="B69" i="4"/>
  <c r="B70" i="4"/>
  <c r="B71" i="4"/>
  <c r="B248" i="4" s="1"/>
  <c r="B72" i="4"/>
  <c r="B73" i="4"/>
  <c r="B74" i="4"/>
  <c r="B75" i="4"/>
  <c r="B76" i="4"/>
  <c r="B77" i="4"/>
  <c r="F77" i="4" s="1"/>
  <c r="B78" i="4"/>
  <c r="B79" i="4"/>
  <c r="B80" i="4"/>
  <c r="B81" i="4"/>
  <c r="B82" i="4"/>
  <c r="B83" i="4"/>
  <c r="B84" i="4"/>
  <c r="B85" i="4"/>
  <c r="B262" i="4" s="1"/>
  <c r="B1176" i="4" s="1"/>
  <c r="B86" i="4"/>
  <c r="B246" i="4"/>
  <c r="B1160" i="4" s="1"/>
  <c r="B7" i="4"/>
  <c r="N758" i="3"/>
  <c r="N761" i="3"/>
  <c r="N762" i="3"/>
  <c r="N763" i="3"/>
  <c r="N764" i="3"/>
  <c r="N765" i="3"/>
  <c r="N766" i="3"/>
  <c r="N767" i="3"/>
  <c r="N768" i="3"/>
  <c r="N769" i="3"/>
  <c r="N770" i="3"/>
  <c r="N771" i="3"/>
  <c r="N772" i="3"/>
  <c r="N773" i="3"/>
  <c r="N774" i="3"/>
  <c r="N775" i="3"/>
  <c r="N776" i="3"/>
  <c r="N777" i="3"/>
  <c r="N778" i="3"/>
  <c r="N779" i="3"/>
  <c r="N780" i="3"/>
  <c r="N781" i="3"/>
  <c r="N782" i="3"/>
  <c r="N783" i="3"/>
  <c r="N784" i="3"/>
  <c r="N785" i="3"/>
  <c r="N786" i="3"/>
  <c r="N787" i="3"/>
  <c r="N788" i="3"/>
  <c r="N789" i="3"/>
  <c r="N790" i="3"/>
  <c r="N791" i="3"/>
  <c r="N792" i="3"/>
  <c r="N793" i="3"/>
  <c r="N794" i="3"/>
  <c r="N795" i="3"/>
  <c r="N796" i="3"/>
  <c r="N797" i="3"/>
  <c r="N798" i="3"/>
  <c r="N799" i="3"/>
  <c r="N800" i="3"/>
  <c r="N801" i="3"/>
  <c r="N802" i="3"/>
  <c r="N803" i="3"/>
  <c r="N804" i="3"/>
  <c r="N805" i="3"/>
  <c r="N806" i="3"/>
  <c r="N807" i="3"/>
  <c r="N808" i="3"/>
  <c r="N809" i="3"/>
  <c r="N810" i="3"/>
  <c r="N811" i="3"/>
  <c r="N812" i="3"/>
  <c r="N813" i="3"/>
  <c r="N814" i="3"/>
  <c r="N815" i="3"/>
  <c r="N816" i="3"/>
  <c r="N817" i="3"/>
  <c r="N818" i="3"/>
  <c r="N819" i="3"/>
  <c r="N820" i="3"/>
  <c r="N821" i="3"/>
  <c r="N822" i="3"/>
  <c r="N823" i="3"/>
  <c r="N824" i="3"/>
  <c r="N825" i="3"/>
  <c r="N826" i="3"/>
  <c r="N827" i="3"/>
  <c r="N828" i="3"/>
  <c r="N829" i="3"/>
  <c r="N830" i="3"/>
  <c r="N831" i="3"/>
  <c r="N833" i="3"/>
  <c r="N835" i="3"/>
  <c r="N839" i="3"/>
  <c r="N842" i="3"/>
  <c r="N843" i="3"/>
  <c r="N847" i="3"/>
  <c r="N851" i="3"/>
  <c r="N853" i="3"/>
  <c r="N858" i="3"/>
  <c r="M758" i="3"/>
  <c r="M761" i="3"/>
  <c r="M762" i="3"/>
  <c r="M763" i="3"/>
  <c r="M764" i="3"/>
  <c r="M765" i="3"/>
  <c r="M766" i="3"/>
  <c r="M767" i="3"/>
  <c r="M768" i="3"/>
  <c r="M769" i="3"/>
  <c r="M770" i="3"/>
  <c r="M771" i="3"/>
  <c r="M772" i="3"/>
  <c r="M773" i="3"/>
  <c r="M774" i="3"/>
  <c r="M775" i="3"/>
  <c r="M776" i="3"/>
  <c r="M777" i="3"/>
  <c r="M778" i="3"/>
  <c r="M779" i="3"/>
  <c r="M780" i="3"/>
  <c r="M781" i="3"/>
  <c r="M782" i="3"/>
  <c r="M783" i="3"/>
  <c r="M784" i="3"/>
  <c r="M785" i="3"/>
  <c r="M786" i="3"/>
  <c r="M787" i="3"/>
  <c r="M788" i="3"/>
  <c r="M789" i="3"/>
  <c r="M790" i="3"/>
  <c r="M791" i="3"/>
  <c r="M792" i="3"/>
  <c r="M793" i="3"/>
  <c r="M794" i="3"/>
  <c r="M795" i="3"/>
  <c r="M796" i="3"/>
  <c r="M797" i="3"/>
  <c r="M798" i="3"/>
  <c r="M799" i="3"/>
  <c r="M800" i="3"/>
  <c r="M801" i="3"/>
  <c r="M802" i="3"/>
  <c r="M803" i="3"/>
  <c r="M804" i="3"/>
  <c r="M805" i="3"/>
  <c r="M806" i="3"/>
  <c r="M807" i="3"/>
  <c r="M808" i="3"/>
  <c r="M809" i="3"/>
  <c r="M810" i="3"/>
  <c r="M811" i="3"/>
  <c r="M812" i="3"/>
  <c r="M813" i="3"/>
  <c r="M814" i="3"/>
  <c r="M815" i="3"/>
  <c r="M816" i="3"/>
  <c r="M817" i="3"/>
  <c r="M818" i="3"/>
  <c r="M819" i="3"/>
  <c r="M820" i="3"/>
  <c r="M821" i="3"/>
  <c r="M822" i="3"/>
  <c r="M823" i="3"/>
  <c r="M824" i="3"/>
  <c r="M825" i="3"/>
  <c r="M826" i="3"/>
  <c r="M827" i="3"/>
  <c r="M828" i="3"/>
  <c r="M829" i="3"/>
  <c r="M830" i="3"/>
  <c r="M831" i="3"/>
  <c r="M833" i="3"/>
  <c r="M835" i="3"/>
  <c r="M839" i="3"/>
  <c r="M842" i="3"/>
  <c r="M843" i="3"/>
  <c r="M847" i="3"/>
  <c r="M851" i="3"/>
  <c r="M853" i="3"/>
  <c r="M858" i="3"/>
  <c r="Q284" i="3"/>
  <c r="J1098" i="4" s="1"/>
  <c r="Q285" i="3"/>
  <c r="J1099" i="4" s="1"/>
  <c r="Q286" i="3"/>
  <c r="J1100" i="4" s="1"/>
  <c r="Q287" i="3"/>
  <c r="J1101" i="4" s="1"/>
  <c r="Q288" i="3"/>
  <c r="J1102" i="4" s="1"/>
  <c r="Q289" i="3"/>
  <c r="J1103" i="4" s="1"/>
  <c r="Q290" i="3"/>
  <c r="J1104" i="4" s="1"/>
  <c r="Q291" i="3"/>
  <c r="J1105" i="4" s="1"/>
  <c r="Q292" i="3"/>
  <c r="J1106" i="4" s="1"/>
  <c r="Q293" i="3"/>
  <c r="J1107" i="4" s="1"/>
  <c r="Q294" i="3"/>
  <c r="J1108" i="4" s="1"/>
  <c r="Q295" i="3"/>
  <c r="J1109" i="4" s="1"/>
  <c r="Q296" i="3"/>
  <c r="J1110" i="4" s="1"/>
  <c r="Q297" i="3"/>
  <c r="J1111" i="4" s="1"/>
  <c r="Q298" i="3"/>
  <c r="J1112" i="4" s="1"/>
  <c r="Q299" i="3"/>
  <c r="J1113" i="4" s="1"/>
  <c r="Q300" i="3"/>
  <c r="J1114" i="4" s="1"/>
  <c r="Q301" i="3"/>
  <c r="J1115" i="4" s="1"/>
  <c r="Q302" i="3"/>
  <c r="J1116" i="4" s="1"/>
  <c r="Q303" i="3"/>
  <c r="J1117" i="4" s="1"/>
  <c r="Q304" i="3"/>
  <c r="J1118" i="4" s="1"/>
  <c r="Q305" i="3"/>
  <c r="J1119" i="4" s="1"/>
  <c r="Q306" i="3"/>
  <c r="J1120" i="4" s="1"/>
  <c r="Q307" i="3"/>
  <c r="J1121" i="4" s="1"/>
  <c r="Q308" i="3"/>
  <c r="J1122" i="4" s="1"/>
  <c r="Q309" i="3"/>
  <c r="J1123" i="4" s="1"/>
  <c r="Q310" i="3"/>
  <c r="J1124" i="4" s="1"/>
  <c r="Q311" i="3"/>
  <c r="J1125" i="4" s="1"/>
  <c r="Q312" i="3"/>
  <c r="J1126" i="4" s="1"/>
  <c r="Q313" i="3"/>
  <c r="J1127" i="4" s="1"/>
  <c r="Q314" i="3"/>
  <c r="J1128" i="4" s="1"/>
  <c r="Q315" i="3"/>
  <c r="J1129" i="4" s="1"/>
  <c r="Q316" i="3"/>
  <c r="J1130" i="4" s="1"/>
  <c r="Q317" i="3"/>
  <c r="J1131" i="4" s="1"/>
  <c r="Q318" i="3"/>
  <c r="J1132" i="4" s="1"/>
  <c r="Q319" i="3"/>
  <c r="J1133" i="4" s="1"/>
  <c r="Q320" i="3"/>
  <c r="J1134" i="4" s="1"/>
  <c r="Q321" i="3"/>
  <c r="J1135" i="4" s="1"/>
  <c r="Q322" i="3"/>
  <c r="J1136" i="4" s="1"/>
  <c r="Q323" i="3"/>
  <c r="J1137" i="4" s="1"/>
  <c r="Q324" i="3"/>
  <c r="J1138" i="4" s="1"/>
  <c r="Q325" i="3"/>
  <c r="J1139" i="4" s="1"/>
  <c r="Q326" i="3"/>
  <c r="J1140" i="4" s="1"/>
  <c r="Q327" i="3"/>
  <c r="J1141" i="4" s="1"/>
  <c r="Q328" i="3"/>
  <c r="J1142" i="4" s="1"/>
  <c r="Q329" i="3"/>
  <c r="J1143" i="4" s="1"/>
  <c r="Q330" i="3"/>
  <c r="J1144" i="4" s="1"/>
  <c r="Q331" i="3"/>
  <c r="J1145" i="4" s="1"/>
  <c r="Q332" i="3"/>
  <c r="J1146" i="4" s="1"/>
  <c r="Q333" i="3"/>
  <c r="J1147" i="4" s="1"/>
  <c r="Q334" i="3"/>
  <c r="J1148" i="4" s="1"/>
  <c r="Q335" i="3"/>
  <c r="J1149" i="4" s="1"/>
  <c r="Q336" i="3"/>
  <c r="J1150" i="4" s="1"/>
  <c r="Q337" i="3"/>
  <c r="J1151" i="4" s="1"/>
  <c r="Q338" i="3"/>
  <c r="J1152" i="4" s="1"/>
  <c r="Q339" i="3"/>
  <c r="J1153" i="4" s="1"/>
  <c r="Q340" i="3"/>
  <c r="J1154" i="4" s="1"/>
  <c r="Q341" i="3"/>
  <c r="J1155" i="4" s="1"/>
  <c r="Q342" i="3"/>
  <c r="J1156" i="4" s="1"/>
  <c r="Q343" i="3"/>
  <c r="J1157" i="4" s="1"/>
  <c r="Q344" i="3"/>
  <c r="J1158" i="4" s="1"/>
  <c r="Q345" i="3"/>
  <c r="J1159" i="4" s="1"/>
  <c r="Q346" i="3"/>
  <c r="J1160" i="4" s="1"/>
  <c r="Q347" i="3"/>
  <c r="J1161" i="4" s="1"/>
  <c r="Q348" i="3"/>
  <c r="J1162" i="4" s="1"/>
  <c r="Q349" i="3"/>
  <c r="J1163" i="4" s="1"/>
  <c r="Q350" i="3"/>
  <c r="J1164" i="4" s="1"/>
  <c r="Q351" i="3"/>
  <c r="J1165" i="4" s="1"/>
  <c r="Q352" i="3"/>
  <c r="J1166" i="4" s="1"/>
  <c r="Q353" i="3"/>
  <c r="J1167" i="4" s="1"/>
  <c r="Q354" i="3"/>
  <c r="J1168" i="4" s="1"/>
  <c r="Q355" i="3"/>
  <c r="J1169" i="4" s="1"/>
  <c r="Q356" i="3"/>
  <c r="J1170" i="4" s="1"/>
  <c r="Q357" i="3"/>
  <c r="J1171" i="4" s="1"/>
  <c r="Q358" i="3"/>
  <c r="J1172" i="4" s="1"/>
  <c r="Q359" i="3"/>
  <c r="J1173" i="4" s="1"/>
  <c r="Q360" i="3"/>
  <c r="J1174" i="4" s="1"/>
  <c r="Q361" i="3"/>
  <c r="J1175" i="4" s="1"/>
  <c r="Q362" i="3"/>
  <c r="J1176" i="4" s="1"/>
  <c r="Q363" i="3"/>
  <c r="J1177" i="4" s="1"/>
  <c r="C1488" i="4"/>
  <c r="C1459" i="4"/>
  <c r="C1487" i="4" s="1"/>
  <c r="C1489" i="4" s="1"/>
  <c r="C1495" i="4" s="1"/>
  <c r="B17" i="6"/>
  <c r="B1010" i="4"/>
  <c r="V1010" i="4" s="1"/>
  <c r="B1002" i="4"/>
  <c r="V1002" i="4" s="1"/>
  <c r="B928" i="4"/>
  <c r="V928" i="4" s="1"/>
  <c r="B922" i="4"/>
  <c r="V922" i="4" s="1"/>
  <c r="B920" i="4"/>
  <c r="V920" i="4" s="1"/>
  <c r="B914" i="4"/>
  <c r="V914" i="4" s="1"/>
  <c r="B912" i="4"/>
  <c r="V912" i="4" s="1"/>
  <c r="B687" i="4"/>
  <c r="V687" i="4" s="1"/>
  <c r="B691" i="4"/>
  <c r="V691" i="4" s="1"/>
  <c r="B693" i="4"/>
  <c r="V693" i="4" s="1"/>
  <c r="B723" i="4"/>
  <c r="V723" i="4" s="1"/>
  <c r="B885" i="4"/>
  <c r="V885" i="4" s="1"/>
  <c r="B686" i="4"/>
  <c r="V686" i="4" s="1"/>
  <c r="B482" i="4"/>
  <c r="V482" i="4" s="1"/>
  <c r="B486" i="4"/>
  <c r="V486" i="4" s="1"/>
  <c r="B488" i="4"/>
  <c r="V488" i="4" s="1"/>
  <c r="B494" i="4"/>
  <c r="V494" i="4" s="1"/>
  <c r="B496" i="4"/>
  <c r="V496" i="4" s="1"/>
  <c r="B498" i="4"/>
  <c r="V498" i="4" s="1"/>
  <c r="B538" i="4"/>
  <c r="V538" i="4" s="1"/>
  <c r="B542" i="4"/>
  <c r="V542" i="4" s="1"/>
  <c r="B544" i="4"/>
  <c r="V544" i="4" s="1"/>
  <c r="B550" i="4"/>
  <c r="V550" i="4" s="1"/>
  <c r="B552" i="4"/>
  <c r="V552" i="4" s="1"/>
  <c r="B558" i="4"/>
  <c r="V558" i="4" s="1"/>
  <c r="B560" i="4"/>
  <c r="V560" i="4" s="1"/>
  <c r="B562" i="4"/>
  <c r="V562" i="4" s="1"/>
  <c r="B566" i="4"/>
  <c r="V566" i="4" s="1"/>
  <c r="B568" i="4"/>
  <c r="V568" i="4" s="1"/>
  <c r="B574" i="4"/>
  <c r="V574" i="4" s="1"/>
  <c r="B576" i="4"/>
  <c r="V576" i="4" s="1"/>
  <c r="B578" i="4"/>
  <c r="V578" i="4" s="1"/>
  <c r="B582" i="4"/>
  <c r="V582" i="4" s="1"/>
  <c r="B584" i="4"/>
  <c r="V584" i="4" s="1"/>
  <c r="B590" i="4"/>
  <c r="V590" i="4" s="1"/>
  <c r="B592" i="4"/>
  <c r="V592" i="4" s="1"/>
  <c r="B598" i="4"/>
  <c r="V598" i="4" s="1"/>
  <c r="B600" i="4"/>
  <c r="V600" i="4" s="1"/>
  <c r="B602" i="4"/>
  <c r="V602" i="4" s="1"/>
  <c r="B606" i="4"/>
  <c r="V606" i="4" s="1"/>
  <c r="B608" i="4"/>
  <c r="V608" i="4" s="1"/>
  <c r="B614" i="4"/>
  <c r="V614" i="4" s="1"/>
  <c r="B616" i="4"/>
  <c r="V616" i="4" s="1"/>
  <c r="B622" i="4"/>
  <c r="V622" i="4" s="1"/>
  <c r="B624" i="4"/>
  <c r="V624" i="4" s="1"/>
  <c r="B626" i="4"/>
  <c r="V626" i="4" s="1"/>
  <c r="B630" i="4"/>
  <c r="V630" i="4" s="1"/>
  <c r="B632" i="4"/>
  <c r="V632" i="4" s="1"/>
  <c r="B638" i="4"/>
  <c r="V638" i="4" s="1"/>
  <c r="B640" i="4"/>
  <c r="V640" i="4" s="1"/>
  <c r="B642" i="4"/>
  <c r="V642" i="4" s="1"/>
  <c r="B646" i="4"/>
  <c r="V646" i="4" s="1"/>
  <c r="B648" i="4"/>
  <c r="V648" i="4" s="1"/>
  <c r="B654" i="4"/>
  <c r="V654" i="4" s="1"/>
  <c r="B656" i="4"/>
  <c r="V656" i="4" s="1"/>
  <c r="B662" i="4"/>
  <c r="V662" i="4" s="1"/>
  <c r="B664" i="4"/>
  <c r="V664" i="4" s="1"/>
  <c r="B666" i="4"/>
  <c r="V666" i="4" s="1"/>
  <c r="B670" i="4"/>
  <c r="V670" i="4" s="1"/>
  <c r="B672" i="4"/>
  <c r="V672" i="4" s="1"/>
  <c r="B481" i="4"/>
  <c r="V481" i="4" s="1"/>
  <c r="K351" i="4"/>
  <c r="K357" i="4"/>
  <c r="K359" i="4"/>
  <c r="K361" i="4"/>
  <c r="K365" i="4"/>
  <c r="K367" i="4"/>
  <c r="K373" i="4"/>
  <c r="K375" i="4"/>
  <c r="K377" i="4"/>
  <c r="K381" i="4"/>
  <c r="K383" i="4"/>
  <c r="K389" i="4"/>
  <c r="K391" i="4"/>
  <c r="K397" i="4"/>
  <c r="K399" i="4"/>
  <c r="K401" i="4"/>
  <c r="K405" i="4"/>
  <c r="K407" i="4"/>
  <c r="K413" i="4"/>
  <c r="K415" i="4"/>
  <c r="K421" i="4"/>
  <c r="K423" i="4"/>
  <c r="K425" i="4"/>
  <c r="K429" i="4"/>
  <c r="K431" i="4"/>
  <c r="K437" i="4"/>
  <c r="K439" i="4"/>
  <c r="K441" i="4"/>
  <c r="K445" i="4"/>
  <c r="K447" i="4"/>
  <c r="K453" i="4"/>
  <c r="K455" i="4"/>
  <c r="K461" i="4"/>
  <c r="K463" i="4"/>
  <c r="K465" i="4"/>
  <c r="K469" i="4"/>
  <c r="K471" i="4"/>
  <c r="F1442" i="4"/>
  <c r="E1442" i="4"/>
  <c r="D1442" i="4"/>
  <c r="F1354" i="4"/>
  <c r="E1354" i="4"/>
  <c r="D1354" i="4"/>
  <c r="C1354" i="4"/>
  <c r="H651" i="3"/>
  <c r="G761" i="3" s="1"/>
  <c r="J761" i="3" s="1"/>
  <c r="H652" i="3"/>
  <c r="G762" i="3" s="1"/>
  <c r="J762" i="3" s="1"/>
  <c r="H653" i="3"/>
  <c r="G763" i="3" s="1"/>
  <c r="J763" i="3" s="1"/>
  <c r="H654" i="3"/>
  <c r="G764" i="3" s="1"/>
  <c r="J764" i="3" s="1"/>
  <c r="H655" i="3"/>
  <c r="G765" i="3" s="1"/>
  <c r="J765" i="3" s="1"/>
  <c r="H656" i="3"/>
  <c r="G766" i="3" s="1"/>
  <c r="J766" i="3" s="1"/>
  <c r="H657" i="3"/>
  <c r="G767" i="3" s="1"/>
  <c r="J767" i="3" s="1"/>
  <c r="H658" i="3"/>
  <c r="G768" i="3" s="1"/>
  <c r="J768" i="3" s="1"/>
  <c r="H659" i="3"/>
  <c r="G769" i="3"/>
  <c r="J769" i="3" s="1"/>
  <c r="H660" i="3"/>
  <c r="G770" i="3" s="1"/>
  <c r="J770" i="3" s="1"/>
  <c r="H661" i="3"/>
  <c r="G771" i="3" s="1"/>
  <c r="J771" i="3" s="1"/>
  <c r="H662" i="3"/>
  <c r="G772" i="3" s="1"/>
  <c r="J772" i="3" s="1"/>
  <c r="H663" i="3"/>
  <c r="G773" i="3" s="1"/>
  <c r="J773" i="3" s="1"/>
  <c r="H664" i="3"/>
  <c r="G774" i="3" s="1"/>
  <c r="J774" i="3" s="1"/>
  <c r="H665" i="3"/>
  <c r="G775" i="3" s="1"/>
  <c r="J775" i="3" s="1"/>
  <c r="H666" i="3"/>
  <c r="G776" i="3" s="1"/>
  <c r="J776" i="3" s="1"/>
  <c r="H667" i="3"/>
  <c r="G777" i="3" s="1"/>
  <c r="J777" i="3" s="1"/>
  <c r="H668" i="3"/>
  <c r="G778" i="3" s="1"/>
  <c r="J778" i="3" s="1"/>
  <c r="H669" i="3"/>
  <c r="G779" i="3" s="1"/>
  <c r="J779" i="3" s="1"/>
  <c r="H670" i="3"/>
  <c r="G780" i="3" s="1"/>
  <c r="J780" i="3" s="1"/>
  <c r="H671" i="3"/>
  <c r="G781" i="3" s="1"/>
  <c r="J781" i="3" s="1"/>
  <c r="H672" i="3"/>
  <c r="G782" i="3" s="1"/>
  <c r="J782" i="3" s="1"/>
  <c r="H673" i="3"/>
  <c r="G783" i="3" s="1"/>
  <c r="J783" i="3" s="1"/>
  <c r="H674" i="3"/>
  <c r="G784" i="3" s="1"/>
  <c r="J784" i="3" s="1"/>
  <c r="H675" i="3"/>
  <c r="G785" i="3"/>
  <c r="J785" i="3" s="1"/>
  <c r="H676" i="3"/>
  <c r="G786" i="3" s="1"/>
  <c r="J786" i="3" s="1"/>
  <c r="H677" i="3"/>
  <c r="G787" i="3" s="1"/>
  <c r="J787" i="3" s="1"/>
  <c r="H678" i="3"/>
  <c r="G788" i="3" s="1"/>
  <c r="J788" i="3" s="1"/>
  <c r="H679" i="3"/>
  <c r="G789" i="3" s="1"/>
  <c r="J789" i="3" s="1"/>
  <c r="H680" i="3"/>
  <c r="G790" i="3" s="1"/>
  <c r="J790" i="3" s="1"/>
  <c r="H681" i="3"/>
  <c r="G791" i="3" s="1"/>
  <c r="J791" i="3" s="1"/>
  <c r="H682" i="3"/>
  <c r="G792" i="3" s="1"/>
  <c r="J792" i="3" s="1"/>
  <c r="H683" i="3"/>
  <c r="G793" i="3" s="1"/>
  <c r="J793" i="3" s="1"/>
  <c r="H684" i="3"/>
  <c r="G794" i="3" s="1"/>
  <c r="J794" i="3" s="1"/>
  <c r="H685" i="3"/>
  <c r="G795" i="3" s="1"/>
  <c r="J795" i="3" s="1"/>
  <c r="H686" i="3"/>
  <c r="G796" i="3" s="1"/>
  <c r="J796" i="3" s="1"/>
  <c r="H687" i="3"/>
  <c r="G797" i="3" s="1"/>
  <c r="J797" i="3" s="1"/>
  <c r="H688" i="3"/>
  <c r="G798" i="3" s="1"/>
  <c r="J798" i="3" s="1"/>
  <c r="H689" i="3"/>
  <c r="G799" i="3" s="1"/>
  <c r="J799" i="3" s="1"/>
  <c r="H690" i="3"/>
  <c r="G800" i="3" s="1"/>
  <c r="J800" i="3" s="1"/>
  <c r="H691" i="3"/>
  <c r="G801" i="3"/>
  <c r="J801" i="3" s="1"/>
  <c r="H692" i="3"/>
  <c r="G802" i="3" s="1"/>
  <c r="J802" i="3" s="1"/>
  <c r="H693" i="3"/>
  <c r="G803" i="3" s="1"/>
  <c r="J803" i="3" s="1"/>
  <c r="H694" i="3"/>
  <c r="G804" i="3" s="1"/>
  <c r="J804" i="3" s="1"/>
  <c r="H695" i="3"/>
  <c r="G805" i="3" s="1"/>
  <c r="J805" i="3" s="1"/>
  <c r="H696" i="3"/>
  <c r="G806" i="3" s="1"/>
  <c r="J806" i="3" s="1"/>
  <c r="H697" i="3"/>
  <c r="G807" i="3" s="1"/>
  <c r="J807" i="3" s="1"/>
  <c r="H698" i="3"/>
  <c r="G808" i="3" s="1"/>
  <c r="J808" i="3" s="1"/>
  <c r="H699" i="3"/>
  <c r="G809" i="3" s="1"/>
  <c r="J809" i="3" s="1"/>
  <c r="H700" i="3"/>
  <c r="G810" i="3" s="1"/>
  <c r="J810" i="3" s="1"/>
  <c r="H701" i="3"/>
  <c r="G811" i="3" s="1"/>
  <c r="J811" i="3" s="1"/>
  <c r="H702" i="3"/>
  <c r="G812" i="3" s="1"/>
  <c r="J812" i="3" s="1"/>
  <c r="H703" i="3"/>
  <c r="G813" i="3" s="1"/>
  <c r="J813" i="3" s="1"/>
  <c r="H704" i="3"/>
  <c r="G814" i="3" s="1"/>
  <c r="J814" i="3" s="1"/>
  <c r="H705" i="3"/>
  <c r="G815" i="3" s="1"/>
  <c r="J815" i="3" s="1"/>
  <c r="H706" i="3"/>
  <c r="G816" i="3" s="1"/>
  <c r="J816" i="3" s="1"/>
  <c r="H707" i="3"/>
  <c r="G817" i="3"/>
  <c r="J817" i="3" s="1"/>
  <c r="H708" i="3"/>
  <c r="G818" i="3" s="1"/>
  <c r="J818" i="3" s="1"/>
  <c r="H709" i="3"/>
  <c r="G819" i="3" s="1"/>
  <c r="J819" i="3" s="1"/>
  <c r="H710" i="3"/>
  <c r="G820" i="3" s="1"/>
  <c r="J820" i="3" s="1"/>
  <c r="H711" i="3"/>
  <c r="G821" i="3" s="1"/>
  <c r="J821" i="3" s="1"/>
  <c r="H712" i="3"/>
  <c r="G822" i="3" s="1"/>
  <c r="J822" i="3" s="1"/>
  <c r="H713" i="3"/>
  <c r="G823" i="3" s="1"/>
  <c r="J823" i="3" s="1"/>
  <c r="H714" i="3"/>
  <c r="G824" i="3" s="1"/>
  <c r="J824" i="3" s="1"/>
  <c r="H715" i="3"/>
  <c r="G825" i="3" s="1"/>
  <c r="J825" i="3" s="1"/>
  <c r="H716" i="3"/>
  <c r="G826" i="3" s="1"/>
  <c r="J826" i="3" s="1"/>
  <c r="H717" i="3"/>
  <c r="G827" i="3" s="1"/>
  <c r="J827" i="3" s="1"/>
  <c r="H718" i="3"/>
  <c r="G828" i="3" s="1"/>
  <c r="J828" i="3" s="1"/>
  <c r="H719" i="3"/>
  <c r="G829" i="3" s="1"/>
  <c r="J829" i="3" s="1"/>
  <c r="H720" i="3"/>
  <c r="G830" i="3" s="1"/>
  <c r="J830" i="3" s="1"/>
  <c r="H721" i="3"/>
  <c r="G831" i="3" s="1"/>
  <c r="J831" i="3" s="1"/>
  <c r="H722" i="3"/>
  <c r="G832" i="3" s="1"/>
  <c r="J832" i="3" s="1"/>
  <c r="H723" i="3"/>
  <c r="G833" i="3" s="1"/>
  <c r="J833" i="3" s="1"/>
  <c r="H724" i="3"/>
  <c r="G834" i="3" s="1"/>
  <c r="J834" i="3" s="1"/>
  <c r="H725" i="3"/>
  <c r="G835" i="3" s="1"/>
  <c r="J835" i="3" s="1"/>
  <c r="H726" i="3"/>
  <c r="G836" i="3" s="1"/>
  <c r="J836" i="3" s="1"/>
  <c r="H727" i="3"/>
  <c r="G837" i="3" s="1"/>
  <c r="J837" i="3" s="1"/>
  <c r="H728" i="3"/>
  <c r="G838" i="3" s="1"/>
  <c r="J838" i="3" s="1"/>
  <c r="H729" i="3"/>
  <c r="G839" i="3" s="1"/>
  <c r="J839" i="3" s="1"/>
  <c r="H730" i="3"/>
  <c r="G840" i="3" s="1"/>
  <c r="J840" i="3" s="1"/>
  <c r="H731" i="3"/>
  <c r="G841" i="3" s="1"/>
  <c r="J841" i="3" s="1"/>
  <c r="H732" i="3"/>
  <c r="G842" i="3" s="1"/>
  <c r="J842" i="3" s="1"/>
  <c r="H733" i="3"/>
  <c r="G843" i="3" s="1"/>
  <c r="J843" i="3" s="1"/>
  <c r="H734" i="3"/>
  <c r="G844" i="3" s="1"/>
  <c r="J844" i="3" s="1"/>
  <c r="H735" i="3"/>
  <c r="G845" i="3" s="1"/>
  <c r="J845" i="3" s="1"/>
  <c r="H736" i="3"/>
  <c r="G846" i="3" s="1"/>
  <c r="J846" i="3" s="1"/>
  <c r="H737" i="3"/>
  <c r="G847" i="3" s="1"/>
  <c r="J847" i="3" s="1"/>
  <c r="H738" i="3"/>
  <c r="G848" i="3" s="1"/>
  <c r="J848" i="3" s="1"/>
  <c r="H739" i="3"/>
  <c r="G849" i="3" s="1"/>
  <c r="J849" i="3" s="1"/>
  <c r="H740" i="3"/>
  <c r="G850" i="3" s="1"/>
  <c r="J850" i="3" s="1"/>
  <c r="H741" i="3"/>
  <c r="G851" i="3" s="1"/>
  <c r="J851" i="3" s="1"/>
  <c r="H742" i="3"/>
  <c r="G852" i="3" s="1"/>
  <c r="J852" i="3" s="1"/>
  <c r="H743" i="3"/>
  <c r="G853" i="3" s="1"/>
  <c r="J853" i="3" s="1"/>
  <c r="H744" i="3"/>
  <c r="G854" i="3" s="1"/>
  <c r="J854" i="3" s="1"/>
  <c r="H745" i="3"/>
  <c r="G855" i="3" s="1"/>
  <c r="J855" i="3" s="1"/>
  <c r="H746" i="3"/>
  <c r="G856" i="3" s="1"/>
  <c r="J856" i="3" s="1"/>
  <c r="D648" i="3"/>
  <c r="D758" i="3" s="1"/>
  <c r="E648" i="3"/>
  <c r="E758" i="3" s="1"/>
  <c r="D649" i="3"/>
  <c r="D759" i="3" s="1"/>
  <c r="E649" i="3"/>
  <c r="E759" i="3" s="1"/>
  <c r="D650" i="3"/>
  <c r="D760" i="3" s="1"/>
  <c r="E650" i="3"/>
  <c r="E760" i="3" s="1"/>
  <c r="C651" i="3"/>
  <c r="C761" i="3" s="1"/>
  <c r="D651" i="3"/>
  <c r="D761" i="3" s="1"/>
  <c r="E651" i="3"/>
  <c r="E761" i="3" s="1"/>
  <c r="C652" i="3"/>
  <c r="C762" i="3" s="1"/>
  <c r="D652" i="3"/>
  <c r="D762" i="3" s="1"/>
  <c r="E652" i="3"/>
  <c r="E762" i="3" s="1"/>
  <c r="C653" i="3"/>
  <c r="C763" i="3" s="1"/>
  <c r="D653" i="3"/>
  <c r="D763" i="3" s="1"/>
  <c r="E653" i="3"/>
  <c r="E763" i="3" s="1"/>
  <c r="C654" i="3"/>
  <c r="C764" i="3" s="1"/>
  <c r="D654" i="3"/>
  <c r="D764" i="3" s="1"/>
  <c r="E654" i="3"/>
  <c r="E764" i="3" s="1"/>
  <c r="C655" i="3"/>
  <c r="C765" i="3" s="1"/>
  <c r="D655" i="3"/>
  <c r="D765" i="3" s="1"/>
  <c r="E655" i="3"/>
  <c r="E765" i="3" s="1"/>
  <c r="C656" i="3"/>
  <c r="C766" i="3" s="1"/>
  <c r="D656" i="3"/>
  <c r="D766" i="3" s="1"/>
  <c r="E656" i="3"/>
  <c r="E766" i="3" s="1"/>
  <c r="C657" i="3"/>
  <c r="C767" i="3" s="1"/>
  <c r="D657" i="3"/>
  <c r="D767" i="3" s="1"/>
  <c r="E657" i="3"/>
  <c r="E767" i="3" s="1"/>
  <c r="C658" i="3"/>
  <c r="C768" i="3" s="1"/>
  <c r="D658" i="3"/>
  <c r="D768" i="3" s="1"/>
  <c r="E658" i="3"/>
  <c r="E768" i="3" s="1"/>
  <c r="C659" i="3"/>
  <c r="C769" i="3" s="1"/>
  <c r="D659" i="3"/>
  <c r="D769" i="3" s="1"/>
  <c r="E659" i="3"/>
  <c r="E769" i="3" s="1"/>
  <c r="C660" i="3"/>
  <c r="C770" i="3" s="1"/>
  <c r="D660" i="3"/>
  <c r="D770" i="3" s="1"/>
  <c r="E660" i="3"/>
  <c r="E770" i="3" s="1"/>
  <c r="C661" i="3"/>
  <c r="C771" i="3" s="1"/>
  <c r="D661" i="3"/>
  <c r="D771" i="3" s="1"/>
  <c r="E661" i="3"/>
  <c r="E771" i="3" s="1"/>
  <c r="C662" i="3"/>
  <c r="C772" i="3" s="1"/>
  <c r="D662" i="3"/>
  <c r="D772" i="3" s="1"/>
  <c r="E662" i="3"/>
  <c r="E772" i="3" s="1"/>
  <c r="C663" i="3"/>
  <c r="C773" i="3" s="1"/>
  <c r="D663" i="3"/>
  <c r="D773" i="3" s="1"/>
  <c r="E663" i="3"/>
  <c r="E773" i="3" s="1"/>
  <c r="C664" i="3"/>
  <c r="C774" i="3" s="1"/>
  <c r="D664" i="3"/>
  <c r="D774" i="3" s="1"/>
  <c r="E664" i="3"/>
  <c r="E774" i="3" s="1"/>
  <c r="C665" i="3"/>
  <c r="C775" i="3" s="1"/>
  <c r="D665" i="3"/>
  <c r="D775" i="3" s="1"/>
  <c r="E665" i="3"/>
  <c r="E775" i="3" s="1"/>
  <c r="C666" i="3"/>
  <c r="C776" i="3" s="1"/>
  <c r="D666" i="3"/>
  <c r="D776" i="3" s="1"/>
  <c r="E666" i="3"/>
  <c r="E776" i="3"/>
  <c r="C667" i="3"/>
  <c r="C777" i="3"/>
  <c r="D667" i="3"/>
  <c r="D777" i="3"/>
  <c r="E667" i="3"/>
  <c r="E777" i="3"/>
  <c r="C668" i="3"/>
  <c r="C778" i="3"/>
  <c r="D668" i="3"/>
  <c r="D778" i="3"/>
  <c r="E668" i="3"/>
  <c r="E778" i="3"/>
  <c r="C669" i="3"/>
  <c r="C779" i="3"/>
  <c r="D669" i="3"/>
  <c r="D779" i="3"/>
  <c r="E669" i="3"/>
  <c r="E779" i="3"/>
  <c r="C670" i="3"/>
  <c r="C780" i="3"/>
  <c r="D670" i="3"/>
  <c r="D780" i="3"/>
  <c r="E670" i="3"/>
  <c r="E780" i="3"/>
  <c r="C671" i="3"/>
  <c r="C781" i="3"/>
  <c r="D671" i="3"/>
  <c r="D781" i="3"/>
  <c r="E671" i="3"/>
  <c r="E781" i="3"/>
  <c r="C672" i="3"/>
  <c r="C782" i="3"/>
  <c r="D672" i="3"/>
  <c r="D782" i="3"/>
  <c r="E672" i="3"/>
  <c r="E782" i="3"/>
  <c r="C673" i="3"/>
  <c r="C783" i="3"/>
  <c r="D673" i="3"/>
  <c r="D783" i="3"/>
  <c r="E673" i="3"/>
  <c r="E783" i="3"/>
  <c r="C674" i="3"/>
  <c r="C784" i="3"/>
  <c r="D674" i="3"/>
  <c r="D784" i="3"/>
  <c r="E674" i="3"/>
  <c r="E784" i="3"/>
  <c r="C675" i="3"/>
  <c r="C785" i="3"/>
  <c r="D675" i="3"/>
  <c r="D785" i="3"/>
  <c r="E675" i="3"/>
  <c r="E785" i="3"/>
  <c r="C676" i="3"/>
  <c r="C786" i="3"/>
  <c r="D676" i="3"/>
  <c r="D786" i="3"/>
  <c r="E676" i="3"/>
  <c r="E786" i="3"/>
  <c r="C677" i="3"/>
  <c r="C787" i="3"/>
  <c r="D677" i="3"/>
  <c r="D787" i="3"/>
  <c r="E677" i="3"/>
  <c r="E787" i="3"/>
  <c r="C678" i="3"/>
  <c r="C788" i="3"/>
  <c r="D678" i="3"/>
  <c r="D788" i="3"/>
  <c r="E678" i="3"/>
  <c r="E788" i="3"/>
  <c r="C679" i="3"/>
  <c r="C789" i="3"/>
  <c r="D679" i="3"/>
  <c r="D789" i="3"/>
  <c r="E679" i="3"/>
  <c r="E789" i="3"/>
  <c r="C680" i="3"/>
  <c r="C790" i="3"/>
  <c r="D680" i="3"/>
  <c r="D790" i="3"/>
  <c r="E680" i="3"/>
  <c r="E790" i="3"/>
  <c r="C681" i="3"/>
  <c r="C791" i="3"/>
  <c r="D681" i="3"/>
  <c r="D791" i="3"/>
  <c r="E681" i="3"/>
  <c r="E791" i="3"/>
  <c r="C682" i="3"/>
  <c r="C792" i="3"/>
  <c r="D682" i="3"/>
  <c r="D792" i="3"/>
  <c r="E682" i="3"/>
  <c r="E792" i="3"/>
  <c r="C683" i="3"/>
  <c r="C793" i="3"/>
  <c r="D683" i="3"/>
  <c r="D793" i="3"/>
  <c r="E683" i="3"/>
  <c r="E793" i="3"/>
  <c r="C684" i="3"/>
  <c r="C794" i="3"/>
  <c r="D684" i="3"/>
  <c r="D794" i="3"/>
  <c r="E684" i="3"/>
  <c r="E794" i="3"/>
  <c r="C685" i="3"/>
  <c r="C795" i="3"/>
  <c r="D685" i="3"/>
  <c r="D795" i="3"/>
  <c r="E685" i="3"/>
  <c r="E795" i="3"/>
  <c r="C686" i="3"/>
  <c r="C796" i="3"/>
  <c r="D686" i="3"/>
  <c r="D796" i="3"/>
  <c r="E686" i="3"/>
  <c r="E796" i="3"/>
  <c r="C687" i="3"/>
  <c r="C797" i="3"/>
  <c r="D687" i="3"/>
  <c r="D797" i="3"/>
  <c r="E687" i="3"/>
  <c r="E797" i="3"/>
  <c r="C688" i="3"/>
  <c r="C798" i="3"/>
  <c r="D688" i="3"/>
  <c r="D798" i="3"/>
  <c r="E688" i="3"/>
  <c r="E798" i="3"/>
  <c r="C689" i="3"/>
  <c r="C799" i="3"/>
  <c r="D689" i="3"/>
  <c r="D799" i="3"/>
  <c r="E689" i="3"/>
  <c r="E799" i="3"/>
  <c r="C690" i="3"/>
  <c r="C800" i="3"/>
  <c r="D690" i="3"/>
  <c r="D800" i="3"/>
  <c r="E690" i="3"/>
  <c r="E800" i="3"/>
  <c r="C691" i="3"/>
  <c r="C801" i="3"/>
  <c r="D691" i="3"/>
  <c r="D801" i="3"/>
  <c r="E691" i="3"/>
  <c r="E801" i="3"/>
  <c r="C692" i="3"/>
  <c r="C802" i="3"/>
  <c r="D692" i="3"/>
  <c r="D802" i="3"/>
  <c r="E692" i="3"/>
  <c r="E802" i="3"/>
  <c r="C693" i="3"/>
  <c r="C803" i="3"/>
  <c r="D693" i="3"/>
  <c r="D803" i="3"/>
  <c r="E693" i="3"/>
  <c r="E803" i="3"/>
  <c r="C694" i="3"/>
  <c r="C804" i="3"/>
  <c r="D694" i="3"/>
  <c r="D804" i="3"/>
  <c r="E694" i="3"/>
  <c r="E804" i="3"/>
  <c r="C695" i="3"/>
  <c r="C805" i="3"/>
  <c r="D695" i="3"/>
  <c r="D805" i="3"/>
  <c r="E695" i="3"/>
  <c r="E805" i="3"/>
  <c r="C696" i="3"/>
  <c r="C806" i="3"/>
  <c r="D696" i="3"/>
  <c r="D806" i="3"/>
  <c r="E696" i="3"/>
  <c r="E806" i="3"/>
  <c r="C697" i="3"/>
  <c r="C807" i="3"/>
  <c r="D697" i="3"/>
  <c r="D807" i="3"/>
  <c r="E697" i="3"/>
  <c r="E807" i="3"/>
  <c r="C698" i="3"/>
  <c r="C808" i="3"/>
  <c r="D698" i="3"/>
  <c r="D808" i="3"/>
  <c r="E698" i="3"/>
  <c r="E808" i="3"/>
  <c r="C699" i="3"/>
  <c r="C809" i="3"/>
  <c r="D699" i="3"/>
  <c r="D809" i="3"/>
  <c r="E699" i="3"/>
  <c r="E809" i="3"/>
  <c r="C700" i="3"/>
  <c r="C810" i="3"/>
  <c r="D700" i="3"/>
  <c r="D810" i="3"/>
  <c r="E700" i="3"/>
  <c r="E810" i="3"/>
  <c r="C701" i="3"/>
  <c r="C811" i="3"/>
  <c r="D701" i="3"/>
  <c r="D811" i="3"/>
  <c r="E701" i="3"/>
  <c r="E811" i="3"/>
  <c r="C702" i="3"/>
  <c r="C812" i="3"/>
  <c r="D702" i="3"/>
  <c r="D812" i="3"/>
  <c r="E702" i="3"/>
  <c r="E812" i="3"/>
  <c r="C703" i="3"/>
  <c r="C813" i="3"/>
  <c r="D703" i="3"/>
  <c r="D813" i="3"/>
  <c r="E703" i="3"/>
  <c r="E813" i="3"/>
  <c r="C704" i="3"/>
  <c r="C814" i="3"/>
  <c r="D704" i="3"/>
  <c r="D814" i="3"/>
  <c r="E704" i="3"/>
  <c r="E814" i="3"/>
  <c r="C705" i="3"/>
  <c r="C815" i="3"/>
  <c r="D705" i="3"/>
  <c r="D815" i="3"/>
  <c r="E705" i="3"/>
  <c r="E815" i="3"/>
  <c r="C706" i="3"/>
  <c r="C816" i="3"/>
  <c r="D706" i="3"/>
  <c r="D816" i="3"/>
  <c r="E706" i="3"/>
  <c r="E816" i="3"/>
  <c r="C707" i="3"/>
  <c r="C817" i="3"/>
  <c r="D707" i="3"/>
  <c r="D817" i="3"/>
  <c r="E707" i="3"/>
  <c r="E817" i="3"/>
  <c r="C708" i="3"/>
  <c r="C818" i="3"/>
  <c r="D708" i="3"/>
  <c r="D818" i="3"/>
  <c r="E708" i="3"/>
  <c r="E818" i="3"/>
  <c r="C709" i="3"/>
  <c r="C819" i="3"/>
  <c r="D709" i="3"/>
  <c r="D819" i="3"/>
  <c r="E709" i="3"/>
  <c r="E819" i="3"/>
  <c r="C710" i="3"/>
  <c r="C820" i="3"/>
  <c r="D710" i="3"/>
  <c r="D820" i="3"/>
  <c r="E710" i="3"/>
  <c r="E820" i="3"/>
  <c r="C711" i="3"/>
  <c r="C821" i="3"/>
  <c r="D711" i="3"/>
  <c r="D821" i="3"/>
  <c r="E711" i="3"/>
  <c r="E821" i="3"/>
  <c r="C712" i="3"/>
  <c r="C822" i="3"/>
  <c r="D712" i="3"/>
  <c r="D822" i="3"/>
  <c r="E712" i="3"/>
  <c r="E822" i="3"/>
  <c r="C713" i="3"/>
  <c r="C823" i="3"/>
  <c r="D713" i="3"/>
  <c r="D823" i="3"/>
  <c r="E713" i="3"/>
  <c r="E823" i="3"/>
  <c r="C714" i="3"/>
  <c r="C824" i="3"/>
  <c r="D714" i="3"/>
  <c r="D824" i="3"/>
  <c r="E714" i="3"/>
  <c r="E824" i="3"/>
  <c r="C715" i="3"/>
  <c r="C825" i="3"/>
  <c r="D715" i="3"/>
  <c r="D825" i="3"/>
  <c r="E715" i="3"/>
  <c r="E825" i="3"/>
  <c r="C716" i="3"/>
  <c r="C826" i="3"/>
  <c r="D716" i="3"/>
  <c r="D826" i="3"/>
  <c r="E716" i="3"/>
  <c r="E826" i="3"/>
  <c r="C717" i="3"/>
  <c r="C827" i="3"/>
  <c r="D717" i="3"/>
  <c r="D827" i="3"/>
  <c r="E717" i="3"/>
  <c r="E827" i="3"/>
  <c r="C718" i="3"/>
  <c r="C828" i="3"/>
  <c r="D718" i="3"/>
  <c r="D828" i="3"/>
  <c r="E718" i="3"/>
  <c r="E828" i="3"/>
  <c r="C719" i="3"/>
  <c r="C829" i="3"/>
  <c r="D719" i="3"/>
  <c r="D829" i="3"/>
  <c r="E719" i="3"/>
  <c r="E829" i="3"/>
  <c r="C720" i="3"/>
  <c r="C830" i="3"/>
  <c r="D720" i="3"/>
  <c r="D830" i="3"/>
  <c r="E720" i="3"/>
  <c r="E830" i="3"/>
  <c r="C721" i="3"/>
  <c r="C831" i="3"/>
  <c r="D721" i="3"/>
  <c r="D831" i="3"/>
  <c r="E721" i="3"/>
  <c r="E831" i="3"/>
  <c r="C722" i="3"/>
  <c r="C832" i="3"/>
  <c r="D722" i="3"/>
  <c r="D832" i="3"/>
  <c r="E722" i="3"/>
  <c r="E832" i="3"/>
  <c r="C723" i="3"/>
  <c r="C833" i="3"/>
  <c r="D723" i="3"/>
  <c r="D833" i="3"/>
  <c r="E723" i="3"/>
  <c r="E833" i="3"/>
  <c r="C724" i="3"/>
  <c r="C834" i="3"/>
  <c r="D724" i="3"/>
  <c r="D834" i="3"/>
  <c r="E724" i="3"/>
  <c r="E834" i="3"/>
  <c r="C725" i="3"/>
  <c r="C835" i="3"/>
  <c r="D725" i="3"/>
  <c r="D835" i="3"/>
  <c r="E725" i="3"/>
  <c r="E835" i="3"/>
  <c r="C726" i="3"/>
  <c r="C836" i="3"/>
  <c r="D726" i="3"/>
  <c r="D836" i="3"/>
  <c r="E726" i="3"/>
  <c r="E836" i="3"/>
  <c r="C727" i="3"/>
  <c r="C837" i="3"/>
  <c r="D727" i="3"/>
  <c r="D837" i="3"/>
  <c r="E727" i="3"/>
  <c r="E837" i="3"/>
  <c r="C728" i="3"/>
  <c r="C838" i="3"/>
  <c r="D728" i="3"/>
  <c r="D838" i="3"/>
  <c r="E728" i="3"/>
  <c r="E838" i="3"/>
  <c r="C729" i="3"/>
  <c r="C839" i="3"/>
  <c r="D729" i="3"/>
  <c r="D839" i="3"/>
  <c r="E729" i="3"/>
  <c r="E839" i="3"/>
  <c r="C730" i="3"/>
  <c r="C840" i="3"/>
  <c r="D730" i="3"/>
  <c r="D840" i="3"/>
  <c r="E730" i="3"/>
  <c r="E840" i="3"/>
  <c r="C731" i="3"/>
  <c r="C841" i="3"/>
  <c r="D731" i="3"/>
  <c r="D841" i="3"/>
  <c r="E731" i="3"/>
  <c r="E841" i="3"/>
  <c r="C732" i="3"/>
  <c r="C842" i="3"/>
  <c r="D732" i="3"/>
  <c r="D842" i="3"/>
  <c r="E732" i="3"/>
  <c r="E842" i="3"/>
  <c r="C733" i="3"/>
  <c r="C843" i="3"/>
  <c r="D733" i="3"/>
  <c r="D843" i="3"/>
  <c r="E733" i="3"/>
  <c r="E843" i="3"/>
  <c r="C734" i="3"/>
  <c r="C844" i="3"/>
  <c r="D734" i="3"/>
  <c r="D844" i="3"/>
  <c r="E734" i="3"/>
  <c r="E844" i="3"/>
  <c r="C735" i="3"/>
  <c r="C845" i="3"/>
  <c r="D735" i="3"/>
  <c r="D845" i="3"/>
  <c r="E735" i="3"/>
  <c r="E845" i="3"/>
  <c r="C736" i="3"/>
  <c r="C846" i="3"/>
  <c r="D736" i="3"/>
  <c r="D846" i="3"/>
  <c r="E736" i="3"/>
  <c r="E846" i="3"/>
  <c r="C737" i="3"/>
  <c r="C847" i="3"/>
  <c r="D737" i="3"/>
  <c r="D847" i="3"/>
  <c r="E737" i="3"/>
  <c r="E847" i="3"/>
  <c r="C738" i="3"/>
  <c r="C848" i="3"/>
  <c r="D738" i="3"/>
  <c r="D848" i="3"/>
  <c r="E738" i="3"/>
  <c r="E848" i="3"/>
  <c r="C739" i="3"/>
  <c r="C849" i="3"/>
  <c r="D739" i="3"/>
  <c r="D849" i="3"/>
  <c r="E739" i="3"/>
  <c r="E849" i="3"/>
  <c r="C740" i="3"/>
  <c r="C850" i="3"/>
  <c r="D740" i="3"/>
  <c r="D850" i="3"/>
  <c r="E740" i="3"/>
  <c r="E850" i="3"/>
  <c r="C741" i="3"/>
  <c r="C851" i="3"/>
  <c r="D741" i="3"/>
  <c r="D851" i="3"/>
  <c r="E741" i="3"/>
  <c r="E851" i="3"/>
  <c r="C742" i="3"/>
  <c r="C852" i="3"/>
  <c r="D742" i="3"/>
  <c r="D852" i="3"/>
  <c r="E742" i="3"/>
  <c r="E852" i="3"/>
  <c r="C743" i="3"/>
  <c r="C853" i="3"/>
  <c r="D743" i="3"/>
  <c r="D853" i="3"/>
  <c r="E743" i="3"/>
  <c r="E853" i="3"/>
  <c r="C744" i="3"/>
  <c r="C854" i="3"/>
  <c r="D744" i="3"/>
  <c r="D854" i="3"/>
  <c r="E744" i="3"/>
  <c r="E854" i="3"/>
  <c r="C745" i="3"/>
  <c r="C855" i="3"/>
  <c r="D745" i="3"/>
  <c r="D855" i="3"/>
  <c r="E745" i="3"/>
  <c r="E855" i="3"/>
  <c r="C746" i="3"/>
  <c r="C856" i="3"/>
  <c r="D746" i="3"/>
  <c r="D856" i="3"/>
  <c r="E746" i="3"/>
  <c r="E856" i="3"/>
  <c r="N364" i="3"/>
  <c r="C273" i="4"/>
  <c r="C482" i="4" s="1"/>
  <c r="C274" i="4"/>
  <c r="C483" i="4" s="1"/>
  <c r="C275" i="4"/>
  <c r="C276" i="4"/>
  <c r="C895" i="4" s="1"/>
  <c r="C277" i="4"/>
  <c r="C486" i="4" s="1"/>
  <c r="C278" i="4"/>
  <c r="C897" i="4" s="1"/>
  <c r="C279" i="4"/>
  <c r="C488" i="4" s="1"/>
  <c r="C280" i="4"/>
  <c r="C489" i="4" s="1"/>
  <c r="C281" i="4"/>
  <c r="C900" i="4" s="1"/>
  <c r="C282" i="4"/>
  <c r="C696" i="4" s="1"/>
  <c r="C283" i="4"/>
  <c r="C492" i="4" s="1"/>
  <c r="C284" i="4"/>
  <c r="C493" i="4" s="1"/>
  <c r="C285" i="4"/>
  <c r="C699" i="4" s="1"/>
  <c r="C286" i="4"/>
  <c r="C905" i="4" s="1"/>
  <c r="C287" i="4"/>
  <c r="C701" i="4" s="1"/>
  <c r="C288" i="4"/>
  <c r="C497" i="4" s="1"/>
  <c r="C289" i="4"/>
  <c r="C908" i="4" s="1"/>
  <c r="C290" i="4"/>
  <c r="C291" i="4"/>
  <c r="C910" i="4" s="1"/>
  <c r="C292" i="4"/>
  <c r="C293" i="4"/>
  <c r="C294" i="4"/>
  <c r="C913" i="4" s="1"/>
  <c r="C295" i="4"/>
  <c r="C296" i="4"/>
  <c r="C915" i="4" s="1"/>
  <c r="C297" i="4"/>
  <c r="C916" i="4" s="1"/>
  <c r="C298" i="4"/>
  <c r="C507" i="4" s="1"/>
  <c r="C299" i="4"/>
  <c r="C508" i="4" s="1"/>
  <c r="C300" i="4"/>
  <c r="C919" i="4" s="1"/>
  <c r="C301" i="4"/>
  <c r="C920" i="4" s="1"/>
  <c r="C302" i="4"/>
  <c r="C716" i="4" s="1"/>
  <c r="C303" i="4"/>
  <c r="C304" i="4"/>
  <c r="C305" i="4"/>
  <c r="C719" i="4" s="1"/>
  <c r="C306" i="4"/>
  <c r="C720" i="4" s="1"/>
  <c r="C307" i="4"/>
  <c r="C516" i="4" s="1"/>
  <c r="C308" i="4"/>
  <c r="C927" i="4" s="1"/>
  <c r="C309" i="4"/>
  <c r="C928" i="4" s="1"/>
  <c r="C310" i="4"/>
  <c r="C311" i="4"/>
  <c r="C930" i="4" s="1"/>
  <c r="C312" i="4"/>
  <c r="C313" i="4"/>
  <c r="C314" i="4"/>
  <c r="C933" i="4" s="1"/>
  <c r="C315" i="4"/>
  <c r="C316" i="4"/>
  <c r="C935" i="4" s="1"/>
  <c r="C317" i="4"/>
  <c r="C936" i="4" s="1"/>
  <c r="C318" i="4"/>
  <c r="C527" i="4" s="1"/>
  <c r="C319" i="4"/>
  <c r="C320" i="4"/>
  <c r="C321" i="4"/>
  <c r="C940" i="4" s="1"/>
  <c r="C322" i="4"/>
  <c r="C941" i="4" s="1"/>
  <c r="C323" i="4"/>
  <c r="C324" i="4"/>
  <c r="C325" i="4"/>
  <c r="C534" i="4" s="1"/>
  <c r="C326" i="4"/>
  <c r="C945" i="4" s="1"/>
  <c r="C327" i="4"/>
  <c r="C328" i="4"/>
  <c r="C329" i="4"/>
  <c r="C743" i="4" s="1"/>
  <c r="C330" i="4"/>
  <c r="C949" i="4" s="1"/>
  <c r="C331" i="4"/>
  <c r="C950" i="4" s="1"/>
  <c r="C332" i="4"/>
  <c r="C951" i="4" s="1"/>
  <c r="C333" i="4"/>
  <c r="C952" i="4" s="1"/>
  <c r="C334" i="4"/>
  <c r="C953" i="4" s="1"/>
  <c r="C335" i="4"/>
  <c r="C954" i="4" s="1"/>
  <c r="C336" i="4"/>
  <c r="C337" i="4"/>
  <c r="C956" i="4" s="1"/>
  <c r="C338" i="4"/>
  <c r="C957" i="4" s="1"/>
  <c r="C339" i="4"/>
  <c r="C548" i="4" s="1"/>
  <c r="C340" i="4"/>
  <c r="C959" i="4" s="1"/>
  <c r="C341" i="4"/>
  <c r="C960" i="4" s="1"/>
  <c r="C342" i="4"/>
  <c r="C756" i="4" s="1"/>
  <c r="C343" i="4"/>
  <c r="C552" i="4" s="1"/>
  <c r="C344" i="4"/>
  <c r="C963" i="4" s="1"/>
  <c r="C345" i="4"/>
  <c r="C554" i="4" s="1"/>
  <c r="C346" i="4"/>
  <c r="C347" i="4"/>
  <c r="C348" i="4"/>
  <c r="C349" i="4"/>
  <c r="C763" i="4" s="1"/>
  <c r="C350" i="4"/>
  <c r="C969" i="4" s="1"/>
  <c r="C351" i="4"/>
  <c r="C352" i="4"/>
  <c r="C561" i="4" s="1"/>
  <c r="C353" i="4"/>
  <c r="C767" i="4" s="1"/>
  <c r="C354" i="4"/>
  <c r="C768" i="4" s="1"/>
  <c r="C355" i="4"/>
  <c r="C769" i="4" s="1"/>
  <c r="C356" i="4"/>
  <c r="C770" i="4" s="1"/>
  <c r="C357" i="4"/>
  <c r="C566" i="4" s="1"/>
  <c r="C358" i="4"/>
  <c r="C772" i="4" s="1"/>
  <c r="C359" i="4"/>
  <c r="C360" i="4"/>
  <c r="C569" i="4" s="1"/>
  <c r="C361" i="4"/>
  <c r="C570" i="4" s="1"/>
  <c r="C362" i="4"/>
  <c r="C981" i="4" s="1"/>
  <c r="C363" i="4"/>
  <c r="C777" i="4" s="1"/>
  <c r="C364" i="4"/>
  <c r="C778" i="4" s="1"/>
  <c r="C365" i="4"/>
  <c r="C366" i="4"/>
  <c r="C985" i="4" s="1"/>
  <c r="C367" i="4"/>
  <c r="C368" i="4"/>
  <c r="C987" i="4" s="1"/>
  <c r="C369" i="4"/>
  <c r="C370" i="4"/>
  <c r="C989" i="4" s="1"/>
  <c r="C371" i="4"/>
  <c r="C580" i="4" s="1"/>
  <c r="C372" i="4"/>
  <c r="C991" i="4" s="1"/>
  <c r="C373" i="4"/>
  <c r="C582" i="4" s="1"/>
  <c r="C374" i="4"/>
  <c r="C583" i="4" s="1"/>
  <c r="C375" i="4"/>
  <c r="C376" i="4"/>
  <c r="C377" i="4"/>
  <c r="C586" i="4" s="1"/>
  <c r="C378" i="4"/>
  <c r="C792" i="4" s="1"/>
  <c r="C379" i="4"/>
  <c r="C380" i="4"/>
  <c r="C999" i="4" s="1"/>
  <c r="C381" i="4"/>
  <c r="C382" i="4"/>
  <c r="C383" i="4"/>
  <c r="C592" i="4" s="1"/>
  <c r="C384" i="4"/>
  <c r="C1003" i="4" s="1"/>
  <c r="C385" i="4"/>
  <c r="C594" i="4" s="1"/>
  <c r="C386" i="4"/>
  <c r="C1005" i="4" s="1"/>
  <c r="C387" i="4"/>
  <c r="C1006" i="4" s="1"/>
  <c r="C388" i="4"/>
  <c r="C389" i="4"/>
  <c r="C390" i="4"/>
  <c r="C1009" i="4" s="1"/>
  <c r="C391" i="4"/>
  <c r="C805" i="4" s="1"/>
  <c r="C392" i="4"/>
  <c r="C1011" i="4" s="1"/>
  <c r="C393" i="4"/>
  <c r="C1012" i="4" s="1"/>
  <c r="C394" i="4"/>
  <c r="C808" i="4" s="1"/>
  <c r="C395" i="4"/>
  <c r="C809" i="4" s="1"/>
  <c r="C396" i="4"/>
  <c r="C1015" i="4" s="1"/>
  <c r="C397" i="4"/>
  <c r="C1016" i="4" s="1"/>
  <c r="C398" i="4"/>
  <c r="C1017" i="4" s="1"/>
  <c r="C399" i="4"/>
  <c r="C608" i="4" s="1"/>
  <c r="C400" i="4"/>
  <c r="C401" i="4"/>
  <c r="C815" i="4" s="1"/>
  <c r="C402" i="4"/>
  <c r="C611" i="4" s="1"/>
  <c r="C403" i="4"/>
  <c r="C1022" i="4" s="1"/>
  <c r="C404" i="4"/>
  <c r="C1023" i="4" s="1"/>
  <c r="C405" i="4"/>
  <c r="C614" i="4" s="1"/>
  <c r="C406" i="4"/>
  <c r="C407" i="4"/>
  <c r="C408" i="4"/>
  <c r="C1027" i="4" s="1"/>
  <c r="C409" i="4"/>
  <c r="C410" i="4"/>
  <c r="C411" i="4"/>
  <c r="C1030" i="4" s="1"/>
  <c r="C412" i="4"/>
  <c r="C621" i="4" s="1"/>
  <c r="C413" i="4"/>
  <c r="C1032" i="4" s="1"/>
  <c r="C414" i="4"/>
  <c r="C415" i="4"/>
  <c r="C416" i="4"/>
  <c r="C1035" i="4" s="1"/>
  <c r="C417" i="4"/>
  <c r="C626" i="4" s="1"/>
  <c r="C418" i="4"/>
  <c r="C419" i="4"/>
  <c r="C420" i="4"/>
  <c r="C1039" i="4" s="1"/>
  <c r="C421" i="4"/>
  <c r="C422" i="4"/>
  <c r="C423" i="4"/>
  <c r="C424" i="4"/>
  <c r="C425" i="4"/>
  <c r="C839" i="4" s="1"/>
  <c r="C426" i="4"/>
  <c r="C635" i="4" s="1"/>
  <c r="C427" i="4"/>
  <c r="C1046" i="4" s="1"/>
  <c r="C428" i="4"/>
  <c r="C429" i="4"/>
  <c r="C1048" i="4" s="1"/>
  <c r="C430" i="4"/>
  <c r="C639" i="4" s="1"/>
  <c r="C431" i="4"/>
  <c r="C845" i="4" s="1"/>
  <c r="C432" i="4"/>
  <c r="C433" i="4"/>
  <c r="C1052" i="4" s="1"/>
  <c r="C434" i="4"/>
  <c r="C435" i="4"/>
  <c r="C1054" i="4" s="1"/>
  <c r="C436" i="4"/>
  <c r="C437" i="4"/>
  <c r="C1056" i="4" s="1"/>
  <c r="C438" i="4"/>
  <c r="C439" i="4"/>
  <c r="C1058" i="4" s="1"/>
  <c r="C440" i="4"/>
  <c r="C1059" i="4" s="1"/>
  <c r="C441" i="4"/>
  <c r="C442" i="4"/>
  <c r="C1061" i="4" s="1"/>
  <c r="C443" i="4"/>
  <c r="C444" i="4"/>
  <c r="C858" i="4" s="1"/>
  <c r="C445" i="4"/>
  <c r="C1064" i="4" s="1"/>
  <c r="C446" i="4"/>
  <c r="C447" i="4"/>
  <c r="C1066" i="4" s="1"/>
  <c r="C448" i="4"/>
  <c r="C449" i="4"/>
  <c r="C1068" i="4" s="1"/>
  <c r="C450" i="4"/>
  <c r="C451" i="4"/>
  <c r="C452" i="4"/>
  <c r="C453" i="4"/>
  <c r="C454" i="4"/>
  <c r="C1073" i="4" s="1"/>
  <c r="C455" i="4"/>
  <c r="C1074" i="4" s="1"/>
  <c r="C456" i="4"/>
  <c r="C665" i="4" s="1"/>
  <c r="C457" i="4"/>
  <c r="C1076" i="4" s="1"/>
  <c r="C458" i="4"/>
  <c r="C459" i="4"/>
  <c r="C668" i="4" s="1"/>
  <c r="C460" i="4"/>
  <c r="C669" i="4" s="1"/>
  <c r="C461" i="4"/>
  <c r="C1080" i="4" s="1"/>
  <c r="C462" i="4"/>
  <c r="C463" i="4"/>
  <c r="C464" i="4"/>
  <c r="C1083" i="4" s="1"/>
  <c r="C465" i="4"/>
  <c r="C1084" i="4" s="1"/>
  <c r="C466" i="4"/>
  <c r="C1085" i="4" s="1"/>
  <c r="C467" i="4"/>
  <c r="C468" i="4"/>
  <c r="C1087" i="4" s="1"/>
  <c r="C469" i="4"/>
  <c r="C1088" i="4" s="1"/>
  <c r="C470" i="4"/>
  <c r="C471" i="4"/>
  <c r="C885" i="4" s="1"/>
  <c r="C272" i="4"/>
  <c r="C718" i="4"/>
  <c r="C750" i="4"/>
  <c r="B876" i="3"/>
  <c r="E876" i="3" s="1"/>
  <c r="B875" i="3"/>
  <c r="H875" i="3" s="1"/>
  <c r="E875" i="3"/>
  <c r="B874" i="3"/>
  <c r="E874" i="3" s="1"/>
  <c r="B873" i="3"/>
  <c r="H873" i="3" s="1"/>
  <c r="B872" i="3"/>
  <c r="E872" i="3" s="1"/>
  <c r="B871" i="3"/>
  <c r="H871" i="3" s="1"/>
  <c r="B870" i="3"/>
  <c r="E870" i="3" s="1"/>
  <c r="B869" i="3"/>
  <c r="H869" i="3" s="1"/>
  <c r="B868" i="3"/>
  <c r="E868" i="3" s="1"/>
  <c r="H868" i="3"/>
  <c r="B867" i="3"/>
  <c r="H867" i="3" s="1"/>
  <c r="E647" i="3"/>
  <c r="E757" i="3" s="1"/>
  <c r="D647" i="3"/>
  <c r="D757" i="3" s="1"/>
  <c r="F696" i="3"/>
  <c r="F695" i="3"/>
  <c r="F694" i="3"/>
  <c r="F693" i="3"/>
  <c r="F692" i="3"/>
  <c r="F691" i="3"/>
  <c r="F690" i="3"/>
  <c r="F689" i="3"/>
  <c r="F688" i="3"/>
  <c r="F687" i="3"/>
  <c r="F686" i="3"/>
  <c r="F685" i="3"/>
  <c r="F684" i="3"/>
  <c r="F683" i="3"/>
  <c r="F682" i="3"/>
  <c r="F681" i="3"/>
  <c r="F680" i="3"/>
  <c r="F679" i="3"/>
  <c r="F678" i="3"/>
  <c r="F677" i="3"/>
  <c r="F676" i="3"/>
  <c r="F675" i="3"/>
  <c r="F674" i="3"/>
  <c r="F673" i="3"/>
  <c r="F672" i="3"/>
  <c r="F671" i="3"/>
  <c r="F670" i="3"/>
  <c r="F669" i="3"/>
  <c r="F668" i="3"/>
  <c r="F667" i="3"/>
  <c r="F666" i="3"/>
  <c r="F665" i="3"/>
  <c r="F664" i="3"/>
  <c r="F663" i="3"/>
  <c r="F662" i="3"/>
  <c r="F661" i="3"/>
  <c r="F660" i="3"/>
  <c r="F659" i="3"/>
  <c r="F658" i="3"/>
  <c r="F657" i="3"/>
  <c r="F656" i="3"/>
  <c r="F655" i="3"/>
  <c r="F654" i="3"/>
  <c r="F653" i="3"/>
  <c r="F652" i="3"/>
  <c r="F651" i="3"/>
  <c r="F650" i="3"/>
  <c r="F649" i="3"/>
  <c r="F648" i="3"/>
  <c r="F647"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451" i="3"/>
  <c r="C427" i="3"/>
  <c r="C426" i="3"/>
  <c r="C425" i="3"/>
  <c r="C424" i="3"/>
  <c r="C423" i="3"/>
  <c r="C422" i="3"/>
  <c r="C421" i="3"/>
  <c r="C420" i="3"/>
  <c r="C419" i="3"/>
  <c r="C418" i="3"/>
  <c r="C417" i="3"/>
  <c r="C416" i="3"/>
  <c r="C415" i="3"/>
  <c r="C414" i="3"/>
  <c r="C413" i="3"/>
  <c r="C412" i="3"/>
  <c r="C411" i="3"/>
  <c r="C410" i="3"/>
  <c r="C409" i="3"/>
  <c r="C408" i="3"/>
  <c r="C407" i="3"/>
  <c r="C406" i="3"/>
  <c r="C405" i="3"/>
  <c r="C404" i="3"/>
  <c r="C403" i="3"/>
  <c r="C402" i="3"/>
  <c r="C401" i="3"/>
  <c r="C400" i="3"/>
  <c r="C399" i="3"/>
  <c r="C398" i="3"/>
  <c r="C397" i="3"/>
  <c r="C396" i="3"/>
  <c r="C395" i="3"/>
  <c r="C394" i="3"/>
  <c r="C393" i="3"/>
  <c r="C392" i="3"/>
  <c r="C391" i="3"/>
  <c r="C390" i="3"/>
  <c r="C389" i="3"/>
  <c r="C388" i="3"/>
  <c r="C387" i="3"/>
  <c r="C386" i="3"/>
  <c r="C385" i="3"/>
  <c r="C384" i="3"/>
  <c r="C383" i="3"/>
  <c r="C382" i="3"/>
  <c r="C381" i="3"/>
  <c r="C380" i="3"/>
  <c r="C379" i="3"/>
  <c r="C378" i="3"/>
  <c r="C377" i="3"/>
  <c r="C376" i="3"/>
  <c r="C375" i="3"/>
  <c r="C374" i="3"/>
  <c r="C373" i="3"/>
  <c r="C372" i="3"/>
  <c r="C371" i="3"/>
  <c r="C370" i="3"/>
  <c r="C369" i="3"/>
  <c r="C368" i="3"/>
  <c r="F697" i="3"/>
  <c r="F698" i="3"/>
  <c r="F699" i="3"/>
  <c r="F700" i="3"/>
  <c r="F701" i="3"/>
  <c r="F702" i="3"/>
  <c r="F703" i="3"/>
  <c r="F704" i="3"/>
  <c r="F705" i="3"/>
  <c r="F706" i="3"/>
  <c r="F707" i="3"/>
  <c r="F708" i="3"/>
  <c r="F709" i="3"/>
  <c r="F710" i="3"/>
  <c r="F711" i="3"/>
  <c r="F712" i="3"/>
  <c r="F713" i="3"/>
  <c r="F714" i="3"/>
  <c r="F715" i="3"/>
  <c r="F716" i="3"/>
  <c r="F717" i="3"/>
  <c r="F718" i="3"/>
  <c r="F719" i="3"/>
  <c r="F720" i="3"/>
  <c r="F721" i="3"/>
  <c r="F722" i="3"/>
  <c r="F723" i="3"/>
  <c r="F724" i="3"/>
  <c r="F725" i="3"/>
  <c r="F726" i="3"/>
  <c r="F727" i="3"/>
  <c r="F728" i="3"/>
  <c r="F729" i="3"/>
  <c r="F730" i="3"/>
  <c r="F731" i="3"/>
  <c r="F732" i="3"/>
  <c r="F733" i="3"/>
  <c r="F734" i="3"/>
  <c r="F735" i="3"/>
  <c r="F736" i="3"/>
  <c r="F737" i="3"/>
  <c r="F738" i="3"/>
  <c r="F739" i="3"/>
  <c r="F740" i="3"/>
  <c r="F741" i="3"/>
  <c r="F742" i="3"/>
  <c r="F743" i="3"/>
  <c r="F744" i="3"/>
  <c r="F745" i="3"/>
  <c r="F746" i="3"/>
  <c r="B878" i="3"/>
  <c r="E878" i="3" s="1"/>
  <c r="B879" i="3"/>
  <c r="H879" i="3" s="1"/>
  <c r="B880" i="3"/>
  <c r="H880" i="3" s="1"/>
  <c r="B881" i="3"/>
  <c r="E881" i="3" s="1"/>
  <c r="B882" i="3"/>
  <c r="H882" i="3" s="1"/>
  <c r="B883" i="3"/>
  <c r="E883" i="3" s="1"/>
  <c r="B884" i="3"/>
  <c r="H884" i="3" s="1"/>
  <c r="B885" i="3"/>
  <c r="H885" i="3" s="1"/>
  <c r="B886" i="3"/>
  <c r="H886" i="3" s="1"/>
  <c r="B877" i="3"/>
  <c r="E877" i="3" s="1"/>
  <c r="E882" i="3"/>
  <c r="B6" i="6"/>
  <c r="B5" i="6"/>
  <c r="B4" i="6"/>
  <c r="C1442" i="4"/>
  <c r="B151" i="4"/>
  <c r="D151" i="4" s="1"/>
  <c r="C61" i="4"/>
  <c r="C238" i="4" s="1"/>
  <c r="B226" i="4"/>
  <c r="C49" i="4"/>
  <c r="B220" i="4"/>
  <c r="C43" i="4"/>
  <c r="C220" i="4" s="1"/>
  <c r="D43" i="4"/>
  <c r="F43" i="4" s="1"/>
  <c r="B214" i="4"/>
  <c r="C37" i="4"/>
  <c r="D37" i="4"/>
  <c r="B202" i="4"/>
  <c r="E202" i="4" s="1"/>
  <c r="C25" i="4"/>
  <c r="C202" i="4" s="1"/>
  <c r="D25" i="4"/>
  <c r="F25" i="4"/>
  <c r="B196" i="4"/>
  <c r="B109" i="4"/>
  <c r="D109" i="4" s="1"/>
  <c r="C19" i="4"/>
  <c r="C109" i="4" s="1"/>
  <c r="H109" i="4" s="1"/>
  <c r="D19" i="4"/>
  <c r="F19" i="4"/>
  <c r="B103" i="4"/>
  <c r="D103" i="4" s="1"/>
  <c r="C593" i="4"/>
  <c r="B115" i="4"/>
  <c r="D115" i="4" s="1"/>
  <c r="C798" i="4"/>
  <c r="C519" i="4"/>
  <c r="C971" i="4"/>
  <c r="C726" i="4"/>
  <c r="C591" i="4"/>
  <c r="C26" i="4"/>
  <c r="C790" i="4"/>
  <c r="C691" i="4"/>
  <c r="C520" i="4"/>
  <c r="C535" i="4"/>
  <c r="C567" i="4"/>
  <c r="C977" i="4"/>
  <c r="C499" i="4"/>
  <c r="C708" i="4"/>
  <c r="C961" i="4"/>
  <c r="C551" i="4"/>
  <c r="C921" i="4"/>
  <c r="C511" i="4"/>
  <c r="C553" i="4"/>
  <c r="C543" i="4"/>
  <c r="C748" i="4"/>
  <c r="C633" i="4"/>
  <c r="C814" i="4"/>
  <c r="C766" i="4"/>
  <c r="C740" i="4"/>
  <c r="C734" i="4"/>
  <c r="C694" i="4"/>
  <c r="C575" i="4"/>
  <c r="C503" i="4"/>
  <c r="C820" i="4"/>
  <c r="C806" i="4"/>
  <c r="C758" i="4"/>
  <c r="B1019" i="4"/>
  <c r="V1019" i="4" s="1"/>
  <c r="B929" i="4"/>
  <c r="V929" i="4" s="1"/>
  <c r="B260" i="4"/>
  <c r="B1174" i="4" s="1"/>
  <c r="B254" i="4"/>
  <c r="B1168" i="4" s="1"/>
  <c r="B167" i="4"/>
  <c r="D167" i="4" s="1"/>
  <c r="B242" i="4"/>
  <c r="B1156" i="4" s="1"/>
  <c r="F1156" i="4" s="1"/>
  <c r="D65" i="4"/>
  <c r="C65" i="4"/>
  <c r="C155" i="4" s="1"/>
  <c r="D59" i="4"/>
  <c r="B236" i="4"/>
  <c r="C59" i="4"/>
  <c r="C236" i="4" s="1"/>
  <c r="B149" i="4"/>
  <c r="D41" i="4"/>
  <c r="B131" i="4"/>
  <c r="B218" i="4"/>
  <c r="B1132" i="4" s="1"/>
  <c r="F1132" i="4" s="1"/>
  <c r="C41" i="4"/>
  <c r="B212" i="4"/>
  <c r="B1126" i="4" s="1"/>
  <c r="G1126" i="4" s="1"/>
  <c r="D35" i="4"/>
  <c r="B125" i="4"/>
  <c r="D125" i="4" s="1"/>
  <c r="C35" i="4"/>
  <c r="C125" i="4" s="1"/>
  <c r="D29" i="4"/>
  <c r="C29" i="4"/>
  <c r="C119" i="4" s="1"/>
  <c r="D17" i="4"/>
  <c r="F17" i="4"/>
  <c r="B107" i="4"/>
  <c r="B194" i="4"/>
  <c r="B1108" i="4" s="1"/>
  <c r="C1108" i="4" s="1"/>
  <c r="D1108" i="4" s="1"/>
  <c r="C17" i="4"/>
  <c r="D11" i="4"/>
  <c r="F11" i="4"/>
  <c r="B188" i="4"/>
  <c r="E188" i="4" s="1"/>
  <c r="C11" i="4"/>
  <c r="K650" i="3"/>
  <c r="B760" i="3"/>
  <c r="N760" i="3" s="1"/>
  <c r="K759" i="3"/>
  <c r="N759" i="3"/>
  <c r="H759" i="3"/>
  <c r="M759" i="3"/>
  <c r="C870" i="4"/>
  <c r="C846" i="4"/>
  <c r="C822" i="4"/>
  <c r="C804" i="4"/>
  <c r="C631" i="4"/>
  <c r="C649" i="4"/>
  <c r="C577" i="4"/>
  <c r="C607" i="4"/>
  <c r="C1075" i="4"/>
  <c r="C1057" i="4"/>
  <c r="C686" i="4"/>
  <c r="C868" i="4"/>
  <c r="C663" i="4"/>
  <c r="C505" i="4"/>
  <c r="C559" i="4"/>
  <c r="C800" i="4"/>
  <c r="C782" i="4"/>
  <c r="C764" i="4"/>
  <c r="C710" i="4"/>
  <c r="C692" i="4"/>
  <c r="C617" i="4"/>
  <c r="E884" i="3"/>
  <c r="H877" i="3"/>
  <c r="H878" i="3"/>
  <c r="E879" i="3"/>
  <c r="D133" i="4"/>
  <c r="K760" i="3"/>
  <c r="M760" i="3"/>
  <c r="D272" i="4" l="1"/>
  <c r="V891" i="4"/>
  <c r="C53" i="4"/>
  <c r="F53" i="4" s="1"/>
  <c r="D13" i="4"/>
  <c r="B658" i="4"/>
  <c r="V658" i="4" s="1"/>
  <c r="B594" i="4"/>
  <c r="V594" i="4" s="1"/>
  <c r="B719" i="4"/>
  <c r="V719" i="4" s="1"/>
  <c r="B143" i="4"/>
  <c r="D143" i="4" s="1"/>
  <c r="C901" i="4"/>
  <c r="C13" i="4"/>
  <c r="B490" i="4"/>
  <c r="V490" i="4" s="1"/>
  <c r="B206" i="4"/>
  <c r="B1120" i="4" s="1"/>
  <c r="C1120" i="4" s="1"/>
  <c r="D1120" i="4" s="1"/>
  <c r="F13" i="4"/>
  <c r="B554" i="4"/>
  <c r="V554" i="4" s="1"/>
  <c r="D53" i="4"/>
  <c r="K409" i="4"/>
  <c r="B546" i="4"/>
  <c r="V546" i="4" s="1"/>
  <c r="B238" i="4"/>
  <c r="C776" i="4"/>
  <c r="C714" i="4"/>
  <c r="C786" i="4"/>
  <c r="C541" i="4"/>
  <c r="C975" i="4"/>
  <c r="C517" i="4"/>
  <c r="C613" i="4"/>
  <c r="C605" i="4"/>
  <c r="C581" i="4"/>
  <c r="C629" i="4"/>
  <c r="B1196" i="4"/>
  <c r="B1284" i="4" s="1"/>
  <c r="B1372" i="4" s="1"/>
  <c r="G1372" i="4" s="1"/>
  <c r="C810" i="4"/>
  <c r="C589" i="4"/>
  <c r="C509" i="4"/>
  <c r="C818" i="4"/>
  <c r="C834" i="4"/>
  <c r="C746" i="4"/>
  <c r="C722" i="4"/>
  <c r="C565" i="4"/>
  <c r="B113" i="4"/>
  <c r="D113" i="4" s="1"/>
  <c r="F109" i="4"/>
  <c r="B612" i="4"/>
  <c r="V612" i="4" s="1"/>
  <c r="D55" i="4"/>
  <c r="C744" i="4"/>
  <c r="B215" i="4"/>
  <c r="B1129" i="4" s="1"/>
  <c r="C547" i="4"/>
  <c r="C571" i="4"/>
  <c r="C539" i="4"/>
  <c r="C728" i="4"/>
  <c r="C651" i="4"/>
  <c r="C752" i="4"/>
  <c r="C712" i="4"/>
  <c r="C595" i="4"/>
  <c r="C917" i="4"/>
  <c r="C579" i="4"/>
  <c r="B104" i="4"/>
  <c r="I104" i="4" s="1"/>
  <c r="C531" i="4"/>
  <c r="C523" i="4"/>
  <c r="C856" i="4"/>
  <c r="B965" i="4"/>
  <c r="V965" i="4" s="1"/>
  <c r="C784" i="4"/>
  <c r="C780" i="4"/>
  <c r="B628" i="4"/>
  <c r="V628" i="4" s="1"/>
  <c r="B644" i="4"/>
  <c r="V644" i="4" s="1"/>
  <c r="B660" i="4"/>
  <c r="V660" i="4" s="1"/>
  <c r="C47" i="4"/>
  <c r="C137" i="4" s="1"/>
  <c r="F137" i="4" s="1"/>
  <c r="H137" i="4" s="1"/>
  <c r="I137" i="4" s="1"/>
  <c r="C849" i="4"/>
  <c r="B548" i="4"/>
  <c r="V548" i="4" s="1"/>
  <c r="B564" i="4"/>
  <c r="V564" i="4" s="1"/>
  <c r="C599" i="4"/>
  <c r="B580" i="4"/>
  <c r="V580" i="4" s="1"/>
  <c r="B596" i="4"/>
  <c r="V596" i="4" s="1"/>
  <c r="C23" i="4"/>
  <c r="C200" i="4" s="1"/>
  <c r="D47" i="4"/>
  <c r="D31" i="4"/>
  <c r="F31" i="4" s="1"/>
  <c r="K459" i="4"/>
  <c r="K443" i="4"/>
  <c r="K427" i="4"/>
  <c r="K411" i="4"/>
  <c r="K395" i="4"/>
  <c r="K379" i="4"/>
  <c r="K363" i="4"/>
  <c r="F15" i="4"/>
  <c r="F23" i="4"/>
  <c r="B224" i="4"/>
  <c r="C31" i="4"/>
  <c r="B492" i="4"/>
  <c r="V492" i="4" s="1"/>
  <c r="B689" i="4"/>
  <c r="V689" i="4" s="1"/>
  <c r="D23" i="4"/>
  <c r="B121" i="4"/>
  <c r="D121" i="4" s="1"/>
  <c r="B761" i="4"/>
  <c r="V761" i="4" s="1"/>
  <c r="B926" i="4"/>
  <c r="V926" i="4" s="1"/>
  <c r="B540" i="4"/>
  <c r="V540" i="4" s="1"/>
  <c r="B1116" i="4"/>
  <c r="F1116" i="4" s="1"/>
  <c r="K467" i="4"/>
  <c r="K403" i="4"/>
  <c r="B161" i="4"/>
  <c r="D161" i="4" s="1"/>
  <c r="B676" i="4"/>
  <c r="V676" i="4" s="1"/>
  <c r="B232" i="4"/>
  <c r="B1146" i="4" s="1"/>
  <c r="B500" i="4"/>
  <c r="V500" i="4" s="1"/>
  <c r="C1090" i="4"/>
  <c r="B1086" i="4"/>
  <c r="V1086" i="4" s="1"/>
  <c r="B1022" i="4"/>
  <c r="V1022" i="4" s="1"/>
  <c r="C85" i="4"/>
  <c r="D85" i="4"/>
  <c r="C83" i="4"/>
  <c r="D83" i="4"/>
  <c r="C81" i="4"/>
  <c r="D81" i="4"/>
  <c r="C79" i="4"/>
  <c r="D79" i="4"/>
  <c r="C77" i="4"/>
  <c r="C167" i="4" s="1"/>
  <c r="D77" i="4"/>
  <c r="C75" i="4"/>
  <c r="D75" i="4"/>
  <c r="C73" i="4"/>
  <c r="C163" i="4" s="1"/>
  <c r="D73" i="4"/>
  <c r="C71" i="4"/>
  <c r="C161" i="4" s="1"/>
  <c r="F161" i="4" s="1"/>
  <c r="H161" i="4" s="1"/>
  <c r="D71" i="4"/>
  <c r="C69" i="4"/>
  <c r="D69" i="4"/>
  <c r="C67" i="4"/>
  <c r="C157" i="4" s="1"/>
  <c r="F157" i="4" s="1"/>
  <c r="H157" i="4" s="1"/>
  <c r="D67" i="4"/>
  <c r="E1174" i="4"/>
  <c r="C1174" i="4"/>
  <c r="D1174" i="4" s="1"/>
  <c r="G1168" i="4"/>
  <c r="E1168" i="4"/>
  <c r="C1256" i="4" s="1"/>
  <c r="C1168" i="4"/>
  <c r="F1160" i="4"/>
  <c r="E1160" i="4"/>
  <c r="C1248" i="4" s="1"/>
  <c r="C1160" i="4"/>
  <c r="D1160" i="4" s="1"/>
  <c r="E1176" i="4"/>
  <c r="C1264" i="4" s="1"/>
  <c r="C1176" i="4"/>
  <c r="D1176" i="4" s="1"/>
  <c r="C86" i="4"/>
  <c r="C176" i="4" s="1"/>
  <c r="D86" i="4"/>
  <c r="C84" i="4"/>
  <c r="D84" i="4"/>
  <c r="C82" i="4"/>
  <c r="D82" i="4"/>
  <c r="C80" i="4"/>
  <c r="D80" i="4"/>
  <c r="C78" i="4"/>
  <c r="D78" i="4"/>
  <c r="C76" i="4"/>
  <c r="D76" i="4"/>
  <c r="B164" i="4"/>
  <c r="D164" i="4" s="1"/>
  <c r="C74" i="4"/>
  <c r="C164" i="4" s="1"/>
  <c r="F164" i="4" s="1"/>
  <c r="H164" i="4" s="1"/>
  <c r="D74" i="4"/>
  <c r="D72" i="4"/>
  <c r="C72" i="4"/>
  <c r="D70" i="4"/>
  <c r="C70" i="4"/>
  <c r="C68" i="4"/>
  <c r="D68" i="4"/>
  <c r="N841" i="3"/>
  <c r="M841" i="3"/>
  <c r="E886" i="3"/>
  <c r="K839" i="3"/>
  <c r="H1196" i="4"/>
  <c r="H883" i="3"/>
  <c r="H1174" i="4"/>
  <c r="E885" i="3"/>
  <c r="H881" i="3"/>
  <c r="E880" i="3"/>
  <c r="E869" i="3"/>
  <c r="H870" i="3"/>
  <c r="E871" i="3"/>
  <c r="M849" i="3"/>
  <c r="N849" i="3"/>
  <c r="N845" i="3"/>
  <c r="M845" i="3"/>
  <c r="N836" i="3"/>
  <c r="M836" i="3"/>
  <c r="N848" i="3"/>
  <c r="M848" i="3"/>
  <c r="H837" i="3"/>
  <c r="M837" i="3"/>
  <c r="N837" i="3"/>
  <c r="Q364" i="3"/>
  <c r="K739" i="3"/>
  <c r="K733" i="3"/>
  <c r="K727" i="3"/>
  <c r="K725" i="3"/>
  <c r="K833" i="3"/>
  <c r="K820" i="3"/>
  <c r="K816" i="3"/>
  <c r="K812" i="3"/>
  <c r="K808" i="3"/>
  <c r="K804" i="3"/>
  <c r="K800" i="3"/>
  <c r="K796" i="3"/>
  <c r="K792" i="3"/>
  <c r="K788" i="3"/>
  <c r="K784" i="3"/>
  <c r="K780" i="3"/>
  <c r="K776" i="3"/>
  <c r="K772" i="3"/>
  <c r="K768" i="3"/>
  <c r="K764" i="3"/>
  <c r="H835" i="3"/>
  <c r="H1168" i="4"/>
  <c r="N854" i="3"/>
  <c r="M854" i="3"/>
  <c r="M855" i="3"/>
  <c r="N855" i="3"/>
  <c r="H760" i="3"/>
  <c r="I115" i="4"/>
  <c r="I103" i="4"/>
  <c r="F29" i="4"/>
  <c r="F47" i="4"/>
  <c r="C851" i="4"/>
  <c r="C8" i="4"/>
  <c r="F20" i="4"/>
  <c r="C32" i="4"/>
  <c r="C209" i="4" s="1"/>
  <c r="C44" i="4"/>
  <c r="C221" i="4" s="1"/>
  <c r="E221" i="4" s="1"/>
  <c r="E873" i="3"/>
  <c r="K314" i="4"/>
  <c r="C1497" i="4"/>
  <c r="C1499" i="4" s="1"/>
  <c r="E238" i="4"/>
  <c r="K744" i="3"/>
  <c r="K732" i="3"/>
  <c r="K729" i="3"/>
  <c r="K649" i="3"/>
  <c r="K837" i="3"/>
  <c r="K831" i="3"/>
  <c r="K827" i="3"/>
  <c r="H853" i="3"/>
  <c r="H847" i="3"/>
  <c r="K841" i="3"/>
  <c r="H841" i="3"/>
  <c r="H824" i="3"/>
  <c r="K824" i="3"/>
  <c r="E1141" i="4"/>
  <c r="C1229" i="4" s="1"/>
  <c r="F1141" i="4"/>
  <c r="K354" i="4"/>
  <c r="B768" i="4"/>
  <c r="V768" i="4" s="1"/>
  <c r="K340" i="4"/>
  <c r="B754" i="4"/>
  <c r="V754" i="4" s="1"/>
  <c r="K338" i="4"/>
  <c r="B957" i="4"/>
  <c r="V957" i="4" s="1"/>
  <c r="B949" i="4"/>
  <c r="V949" i="4" s="1"/>
  <c r="K330" i="4"/>
  <c r="B917" i="4"/>
  <c r="V917" i="4" s="1"/>
  <c r="K298" i="4"/>
  <c r="B1220" i="4"/>
  <c r="G1220" i="4" s="1"/>
  <c r="H1396" i="4" s="1"/>
  <c r="G1120" i="4"/>
  <c r="G1144" i="4"/>
  <c r="B1114" i="4"/>
  <c r="F1114" i="4" s="1"/>
  <c r="I109" i="4"/>
  <c r="C105" i="4"/>
  <c r="H105" i="4" s="1"/>
  <c r="B1152" i="4"/>
  <c r="F1152" i="4" s="1"/>
  <c r="C115" i="4"/>
  <c r="F115" i="4" s="1"/>
  <c r="F41" i="4"/>
  <c r="F59" i="4"/>
  <c r="F65" i="4"/>
  <c r="F8" i="4"/>
  <c r="B185" i="4"/>
  <c r="B1099" i="4" s="1"/>
  <c r="F1099" i="4" s="1"/>
  <c r="B191" i="4"/>
  <c r="B1105" i="4" s="1"/>
  <c r="H1105" i="4" s="1"/>
  <c r="C20" i="4"/>
  <c r="C110" i="4" s="1"/>
  <c r="F26" i="4"/>
  <c r="B134" i="4"/>
  <c r="D134" i="4" s="1"/>
  <c r="C705" i="4"/>
  <c r="F37" i="4"/>
  <c r="C695" i="4"/>
  <c r="K346" i="4"/>
  <c r="F35" i="4"/>
  <c r="F71" i="4"/>
  <c r="F61" i="4"/>
  <c r="B176" i="4"/>
  <c r="D176" i="4" s="1"/>
  <c r="B170" i="4"/>
  <c r="D170" i="4" s="1"/>
  <c r="B257" i="4"/>
  <c r="B1171" i="4" s="1"/>
  <c r="B251" i="4"/>
  <c r="B1165" i="4" s="1"/>
  <c r="B158" i="4"/>
  <c r="D158" i="4" s="1"/>
  <c r="B245" i="4"/>
  <c r="B239" i="4"/>
  <c r="C62" i="4"/>
  <c r="C239" i="4" s="1"/>
  <c r="B146" i="4"/>
  <c r="D146" i="4" s="1"/>
  <c r="C56" i="4"/>
  <c r="C146" i="4" s="1"/>
  <c r="D50" i="4"/>
  <c r="D40" i="4"/>
  <c r="B130" i="4"/>
  <c r="C34" i="4"/>
  <c r="C124" i="4" s="1"/>
  <c r="B211" i="4"/>
  <c r="D16" i="4"/>
  <c r="B106" i="4"/>
  <c r="B187" i="4"/>
  <c r="D10" i="4"/>
  <c r="B884" i="4"/>
  <c r="V884" i="4" s="1"/>
  <c r="B1089" i="4"/>
  <c r="V1089" i="4" s="1"/>
  <c r="K470" i="4"/>
  <c r="B677" i="4"/>
  <c r="V677" i="4" s="1"/>
  <c r="K468" i="4"/>
  <c r="B882" i="4"/>
  <c r="V882" i="4" s="1"/>
  <c r="B1087" i="4"/>
  <c r="V1087" i="4" s="1"/>
  <c r="B675" i="4"/>
  <c r="V675" i="4" s="1"/>
  <c r="K466" i="4"/>
  <c r="B673" i="4"/>
  <c r="V673" i="4" s="1"/>
  <c r="K464" i="4"/>
  <c r="B876" i="4"/>
  <c r="V876" i="4" s="1"/>
  <c r="B1081" i="4"/>
  <c r="V1081" i="4" s="1"/>
  <c r="B671" i="4"/>
  <c r="V671" i="4" s="1"/>
  <c r="K462" i="4"/>
  <c r="B669" i="4"/>
  <c r="V669" i="4" s="1"/>
  <c r="K460" i="4"/>
  <c r="B667" i="4"/>
  <c r="V667" i="4" s="1"/>
  <c r="K458" i="4"/>
  <c r="B870" i="4"/>
  <c r="V870" i="4" s="1"/>
  <c r="B665" i="4"/>
  <c r="V665" i="4" s="1"/>
  <c r="K456" i="4"/>
  <c r="B663" i="4"/>
  <c r="V663" i="4" s="1"/>
  <c r="K454" i="4"/>
  <c r="B661" i="4"/>
  <c r="V661" i="4" s="1"/>
  <c r="K452" i="4"/>
  <c r="B864" i="4"/>
  <c r="V864" i="4" s="1"/>
  <c r="B1069" i="4"/>
  <c r="V1069" i="4" s="1"/>
  <c r="B659" i="4"/>
  <c r="V659" i="4" s="1"/>
  <c r="K450" i="4"/>
  <c r="B862" i="4"/>
  <c r="V862" i="4" s="1"/>
  <c r="B1067" i="4"/>
  <c r="V1067" i="4" s="1"/>
  <c r="B657" i="4"/>
  <c r="V657" i="4" s="1"/>
  <c r="K448" i="4"/>
  <c r="B1065" i="4"/>
  <c r="V1065" i="4" s="1"/>
  <c r="B860" i="4"/>
  <c r="V860" i="4" s="1"/>
  <c r="B655" i="4"/>
  <c r="V655" i="4" s="1"/>
  <c r="K446" i="4"/>
  <c r="B858" i="4"/>
  <c r="V858" i="4" s="1"/>
  <c r="B653" i="4"/>
  <c r="V653" i="4" s="1"/>
  <c r="K444" i="4"/>
  <c r="B1063" i="4"/>
  <c r="V1063" i="4" s="1"/>
  <c r="B651" i="4"/>
  <c r="V651" i="4" s="1"/>
  <c r="K442" i="4"/>
  <c r="B649" i="4"/>
  <c r="V649" i="4" s="1"/>
  <c r="K440" i="4"/>
  <c r="B1057" i="4"/>
  <c r="V1057" i="4" s="1"/>
  <c r="B852" i="4"/>
  <c r="V852" i="4" s="1"/>
  <c r="B647" i="4"/>
  <c r="V647" i="4" s="1"/>
  <c r="K438" i="4"/>
  <c r="B645" i="4"/>
  <c r="V645" i="4" s="1"/>
  <c r="K436" i="4"/>
  <c r="B643" i="4"/>
  <c r="V643" i="4" s="1"/>
  <c r="K434" i="4"/>
  <c r="B641" i="4"/>
  <c r="V641" i="4" s="1"/>
  <c r="K432" i="4"/>
  <c r="B1049" i="4"/>
  <c r="V1049" i="4" s="1"/>
  <c r="B844" i="4"/>
  <c r="V844" i="4" s="1"/>
  <c r="B639" i="4"/>
  <c r="V639" i="4" s="1"/>
  <c r="K430" i="4"/>
  <c r="B637" i="4"/>
  <c r="V637" i="4" s="1"/>
  <c r="K428" i="4"/>
  <c r="B635" i="4"/>
  <c r="V635" i="4" s="1"/>
  <c r="K426" i="4"/>
  <c r="B633" i="4"/>
  <c r="V633" i="4" s="1"/>
  <c r="K424" i="4"/>
  <c r="B1041" i="4"/>
  <c r="V1041" i="4" s="1"/>
  <c r="B631" i="4"/>
  <c r="V631" i="4" s="1"/>
  <c r="K422" i="4"/>
  <c r="B629" i="4"/>
  <c r="V629" i="4" s="1"/>
  <c r="K420" i="4"/>
  <c r="B627" i="4"/>
  <c r="V627" i="4" s="1"/>
  <c r="K418" i="4"/>
  <c r="B625" i="4"/>
  <c r="V625" i="4" s="1"/>
  <c r="K416" i="4"/>
  <c r="B623" i="4"/>
  <c r="V623" i="4" s="1"/>
  <c r="K414" i="4"/>
  <c r="B826" i="4"/>
  <c r="V826" i="4" s="1"/>
  <c r="B621" i="4"/>
  <c r="V621" i="4" s="1"/>
  <c r="K412" i="4"/>
  <c r="B619" i="4"/>
  <c r="V619" i="4" s="1"/>
  <c r="K410" i="4"/>
  <c r="B822" i="4"/>
  <c r="V822" i="4" s="1"/>
  <c r="B1027" i="4"/>
  <c r="V1027" i="4" s="1"/>
  <c r="B617" i="4"/>
  <c r="V617" i="4" s="1"/>
  <c r="K408" i="4"/>
  <c r="B615" i="4"/>
  <c r="V615" i="4" s="1"/>
  <c r="K406" i="4"/>
  <c r="B1023" i="4"/>
  <c r="V1023" i="4" s="1"/>
  <c r="B818" i="4"/>
  <c r="V818" i="4" s="1"/>
  <c r="B613" i="4"/>
  <c r="V613" i="4" s="1"/>
  <c r="K404" i="4"/>
  <c r="B611" i="4"/>
  <c r="V611" i="4" s="1"/>
  <c r="K402" i="4"/>
  <c r="B814" i="4"/>
  <c r="V814" i="4" s="1"/>
  <c r="B609" i="4"/>
  <c r="V609" i="4" s="1"/>
  <c r="K400" i="4"/>
  <c r="B607" i="4"/>
  <c r="V607" i="4" s="1"/>
  <c r="K398" i="4"/>
  <c r="B810" i="4"/>
  <c r="V810" i="4" s="1"/>
  <c r="B605" i="4"/>
  <c r="V605" i="4" s="1"/>
  <c r="K396" i="4"/>
  <c r="B603" i="4"/>
  <c r="V603" i="4" s="1"/>
  <c r="K394" i="4"/>
  <c r="B601" i="4"/>
  <c r="V601" i="4" s="1"/>
  <c r="K392" i="4"/>
  <c r="B599" i="4"/>
  <c r="V599" i="4" s="1"/>
  <c r="K390" i="4"/>
  <c r="B1007" i="4"/>
  <c r="V1007" i="4" s="1"/>
  <c r="B597" i="4"/>
  <c r="V597" i="4" s="1"/>
  <c r="K388" i="4"/>
  <c r="B595" i="4"/>
  <c r="V595" i="4" s="1"/>
  <c r="K386" i="4"/>
  <c r="B593" i="4"/>
  <c r="V593" i="4" s="1"/>
  <c r="K384" i="4"/>
  <c r="B591" i="4"/>
  <c r="V591" i="4" s="1"/>
  <c r="K382" i="4"/>
  <c r="B794" i="4"/>
  <c r="V794" i="4" s="1"/>
  <c r="B589" i="4"/>
  <c r="V589" i="4" s="1"/>
  <c r="K380" i="4"/>
  <c r="B997" i="4"/>
  <c r="V997" i="4" s="1"/>
  <c r="B792" i="4"/>
  <c r="V792" i="4" s="1"/>
  <c r="B587" i="4"/>
  <c r="V587" i="4" s="1"/>
  <c r="K378" i="4"/>
  <c r="B585" i="4"/>
  <c r="V585" i="4" s="1"/>
  <c r="K376" i="4"/>
  <c r="B583" i="4"/>
  <c r="V583" i="4" s="1"/>
  <c r="K374" i="4"/>
  <c r="B786" i="4"/>
  <c r="V786" i="4" s="1"/>
  <c r="B991" i="4"/>
  <c r="V991" i="4" s="1"/>
  <c r="B581" i="4"/>
  <c r="V581" i="4" s="1"/>
  <c r="K372" i="4"/>
  <c r="B989" i="4"/>
  <c r="V989" i="4" s="1"/>
  <c r="B784" i="4"/>
  <c r="V784" i="4" s="1"/>
  <c r="B579" i="4"/>
  <c r="V579" i="4" s="1"/>
  <c r="K370" i="4"/>
  <c r="B577" i="4"/>
  <c r="V577" i="4" s="1"/>
  <c r="K368" i="4"/>
  <c r="K366" i="4"/>
  <c r="B985" i="4"/>
  <c r="V985" i="4" s="1"/>
  <c r="B776" i="4"/>
  <c r="V776" i="4" s="1"/>
  <c r="K362" i="4"/>
  <c r="B979" i="4"/>
  <c r="V979" i="4" s="1"/>
  <c r="K360" i="4"/>
  <c r="B975" i="4"/>
  <c r="V975" i="4" s="1"/>
  <c r="K356" i="4"/>
  <c r="B557" i="4"/>
  <c r="V557" i="4" s="1"/>
  <c r="B967" i="4"/>
  <c r="V967" i="4" s="1"/>
  <c r="K348" i="4"/>
  <c r="B746" i="4"/>
  <c r="V746" i="4" s="1"/>
  <c r="K332" i="4"/>
  <c r="B742" i="4"/>
  <c r="V742" i="4" s="1"/>
  <c r="K328" i="4"/>
  <c r="B535" i="4"/>
  <c r="V535" i="4" s="1"/>
  <c r="K326" i="4"/>
  <c r="B943" i="4"/>
  <c r="V943" i="4" s="1"/>
  <c r="K324" i="4"/>
  <c r="B738" i="4"/>
  <c r="V738" i="4" s="1"/>
  <c r="B533" i="4"/>
  <c r="V533" i="4" s="1"/>
  <c r="B734" i="4"/>
  <c r="V734" i="4" s="1"/>
  <c r="B529" i="4"/>
  <c r="V529" i="4" s="1"/>
  <c r="K320" i="4"/>
  <c r="B939" i="4"/>
  <c r="V939" i="4" s="1"/>
  <c r="B527" i="4"/>
  <c r="V527" i="4" s="1"/>
  <c r="K318" i="4"/>
  <c r="B935" i="4"/>
  <c r="V935" i="4" s="1"/>
  <c r="B730" i="4"/>
  <c r="V730" i="4" s="1"/>
  <c r="K316" i="4"/>
  <c r="B726" i="4"/>
  <c r="V726" i="4" s="1"/>
  <c r="B931" i="4"/>
  <c r="V931" i="4" s="1"/>
  <c r="B521" i="4"/>
  <c r="V521" i="4" s="1"/>
  <c r="K312" i="4"/>
  <c r="B519" i="4"/>
  <c r="V519" i="4" s="1"/>
  <c r="K310" i="4"/>
  <c r="B722" i="4"/>
  <c r="V722" i="4" s="1"/>
  <c r="B927" i="4"/>
  <c r="V927" i="4" s="1"/>
  <c r="K308" i="4"/>
  <c r="B517" i="4"/>
  <c r="V517" i="4" s="1"/>
  <c r="B718" i="4"/>
  <c r="V718" i="4" s="1"/>
  <c r="B923" i="4"/>
  <c r="V923" i="4" s="1"/>
  <c r="B513" i="4"/>
  <c r="V513" i="4" s="1"/>
  <c r="K304" i="4"/>
  <c r="B921" i="4"/>
  <c r="V921" i="4" s="1"/>
  <c r="K302" i="4"/>
  <c r="B919" i="4"/>
  <c r="V919" i="4" s="1"/>
  <c r="B714" i="4"/>
  <c r="V714" i="4" s="1"/>
  <c r="K300" i="4"/>
  <c r="B710" i="4"/>
  <c r="V710" i="4" s="1"/>
  <c r="B915" i="4"/>
  <c r="V915" i="4" s="1"/>
  <c r="B505" i="4"/>
  <c r="V505" i="4" s="1"/>
  <c r="K296" i="4"/>
  <c r="B913" i="4"/>
  <c r="V913" i="4" s="1"/>
  <c r="K294" i="4"/>
  <c r="K292" i="4"/>
  <c r="B706" i="4"/>
  <c r="V706" i="4" s="1"/>
  <c r="B698" i="4"/>
  <c r="V698" i="4" s="1"/>
  <c r="K284" i="4"/>
  <c r="B491" i="4"/>
  <c r="V491" i="4" s="1"/>
  <c r="B696" i="4"/>
  <c r="V696" i="4" s="1"/>
  <c r="B901" i="4"/>
  <c r="V901" i="4" s="1"/>
  <c r="B694" i="4"/>
  <c r="V694" i="4" s="1"/>
  <c r="K280" i="4"/>
  <c r="B692" i="4"/>
  <c r="V692" i="4" s="1"/>
  <c r="K278" i="4"/>
  <c r="B690" i="4"/>
  <c r="V690" i="4" s="1"/>
  <c r="K276" i="4"/>
  <c r="B483" i="4"/>
  <c r="V483" i="4" s="1"/>
  <c r="B893" i="4"/>
  <c r="V893" i="4" s="1"/>
  <c r="B688" i="4"/>
  <c r="V688" i="4" s="1"/>
  <c r="G1196" i="4"/>
  <c r="H1372" i="4" s="1"/>
  <c r="C1132" i="4"/>
  <c r="D1132" i="4" s="1"/>
  <c r="B1256" i="4"/>
  <c r="B1344" i="4" s="1"/>
  <c r="B1432" i="4" s="1"/>
  <c r="H1120" i="4"/>
  <c r="F1108" i="4"/>
  <c r="H1141" i="4"/>
  <c r="B1240" i="4"/>
  <c r="B1328" i="4" s="1"/>
  <c r="I113" i="4"/>
  <c r="E194" i="4"/>
  <c r="B1138" i="4"/>
  <c r="B1226" i="4" s="1"/>
  <c r="G1226" i="4" s="1"/>
  <c r="H1402" i="4" s="1"/>
  <c r="B1102" i="4"/>
  <c r="B1190" i="4" s="1"/>
  <c r="G1190" i="4" s="1"/>
  <c r="H1366" i="4" s="1"/>
  <c r="B501" i="4"/>
  <c r="V501" i="4" s="1"/>
  <c r="B724" i="4"/>
  <c r="V724" i="4" s="1"/>
  <c r="B537" i="4"/>
  <c r="V537" i="4" s="1"/>
  <c r="B760" i="4"/>
  <c r="V760" i="4" s="1"/>
  <c r="B983" i="4"/>
  <c r="V983" i="4" s="1"/>
  <c r="B1001" i="4"/>
  <c r="V1001" i="4" s="1"/>
  <c r="B832" i="4"/>
  <c r="V832" i="4" s="1"/>
  <c r="B1073" i="4"/>
  <c r="V1073" i="4" s="1"/>
  <c r="D8" i="4"/>
  <c r="C14" i="4"/>
  <c r="C191" i="4" s="1"/>
  <c r="F14" i="4"/>
  <c r="B110" i="4"/>
  <c r="D110" i="4" s="1"/>
  <c r="D20" i="4"/>
  <c r="B116" i="4"/>
  <c r="D116" i="4" s="1"/>
  <c r="B203" i="4"/>
  <c r="D32" i="4"/>
  <c r="F32" i="4" s="1"/>
  <c r="B209" i="4"/>
  <c r="D44" i="4"/>
  <c r="F44" i="4" s="1"/>
  <c r="C50" i="4"/>
  <c r="C140" i="4" s="1"/>
  <c r="F140" i="4" s="1"/>
  <c r="H140" i="4" s="1"/>
  <c r="D56" i="4"/>
  <c r="F74" i="4"/>
  <c r="B263" i="4"/>
  <c r="B1177" i="4" s="1"/>
  <c r="B762" i="4"/>
  <c r="V762" i="4" s="1"/>
  <c r="B1075" i="4"/>
  <c r="V1075" i="4" s="1"/>
  <c r="C1077" i="4"/>
  <c r="C872" i="4"/>
  <c r="C1013" i="4"/>
  <c r="C603" i="4"/>
  <c r="C1007" i="4"/>
  <c r="C802" i="4"/>
  <c r="C1001" i="4"/>
  <c r="C796" i="4"/>
  <c r="C997" i="4"/>
  <c r="C587" i="4"/>
  <c r="C585" i="4"/>
  <c r="C995" i="4"/>
  <c r="C557" i="4"/>
  <c r="C967" i="4"/>
  <c r="C965" i="4"/>
  <c r="C760" i="4"/>
  <c r="C555" i="4"/>
  <c r="C549" i="4"/>
  <c r="C754" i="4"/>
  <c r="C955" i="4"/>
  <c r="C545" i="4"/>
  <c r="C947" i="4"/>
  <c r="C537" i="4"/>
  <c r="C533" i="4"/>
  <c r="C738" i="4"/>
  <c r="C939" i="4"/>
  <c r="C529" i="4"/>
  <c r="C937" i="4"/>
  <c r="C732" i="4"/>
  <c r="C730" i="4"/>
  <c r="C525" i="4"/>
  <c r="C521" i="4"/>
  <c r="C931" i="4"/>
  <c r="C929" i="4"/>
  <c r="C724" i="4"/>
  <c r="C925" i="4"/>
  <c r="C515" i="4"/>
  <c r="C923" i="4"/>
  <c r="C513" i="4"/>
  <c r="C501" i="4"/>
  <c r="C911" i="4"/>
  <c r="C706" i="4"/>
  <c r="C909" i="4"/>
  <c r="C704" i="4"/>
  <c r="C903" i="4"/>
  <c r="C698" i="4"/>
  <c r="C893" i="4"/>
  <c r="C688" i="4"/>
  <c r="D122" i="4"/>
  <c r="K322" i="4"/>
  <c r="K306" i="4"/>
  <c r="K290" i="4"/>
  <c r="K274" i="4"/>
  <c r="B679" i="4"/>
  <c r="V679" i="4" s="1"/>
  <c r="B525" i="4"/>
  <c r="V525" i="4" s="1"/>
  <c r="B868" i="4"/>
  <c r="V868" i="4" s="1"/>
  <c r="B802" i="4"/>
  <c r="V802" i="4" s="1"/>
  <c r="B999" i="4"/>
  <c r="V999" i="4" s="1"/>
  <c r="B1031" i="4"/>
  <c r="V1031" i="4" s="1"/>
  <c r="H1126" i="4"/>
  <c r="B1111" i="4"/>
  <c r="B1199" i="4" s="1"/>
  <c r="C196" i="4"/>
  <c r="C250" i="4"/>
  <c r="F163" i="4"/>
  <c r="H163" i="4" s="1"/>
  <c r="C620" i="4"/>
  <c r="C538" i="4"/>
  <c r="C896" i="4"/>
  <c r="C871" i="4"/>
  <c r="C636" i="4"/>
  <c r="C490" i="4"/>
  <c r="C827" i="4"/>
  <c r="C725" i="4"/>
  <c r="C60" i="4"/>
  <c r="B128" i="4"/>
  <c r="D38" i="4"/>
  <c r="F38" i="4" s="1"/>
  <c r="B114" i="4"/>
  <c r="D24" i="4"/>
  <c r="C18" i="4"/>
  <c r="B195" i="4"/>
  <c r="C12" i="4"/>
  <c r="F12" i="4"/>
  <c r="B1085" i="4"/>
  <c r="V1085" i="4" s="1"/>
  <c r="B880" i="4"/>
  <c r="V880" i="4" s="1"/>
  <c r="B1077" i="4"/>
  <c r="V1077" i="4" s="1"/>
  <c r="B872" i="4"/>
  <c r="V872" i="4" s="1"/>
  <c r="B1061" i="4"/>
  <c r="V1061" i="4" s="1"/>
  <c r="B856" i="4"/>
  <c r="V856" i="4" s="1"/>
  <c r="B1053" i="4"/>
  <c r="V1053" i="4" s="1"/>
  <c r="B848" i="4"/>
  <c r="V848" i="4" s="1"/>
  <c r="B1045" i="4"/>
  <c r="V1045" i="4" s="1"/>
  <c r="B840" i="4"/>
  <c r="V840" i="4" s="1"/>
  <c r="B1035" i="4"/>
  <c r="V1035" i="4" s="1"/>
  <c r="B830" i="4"/>
  <c r="V830" i="4" s="1"/>
  <c r="B1011" i="4"/>
  <c r="V1011" i="4" s="1"/>
  <c r="B806" i="4"/>
  <c r="V806" i="4" s="1"/>
  <c r="B1003" i="4"/>
  <c r="V1003" i="4" s="1"/>
  <c r="B798" i="4"/>
  <c r="V798" i="4" s="1"/>
  <c r="B790" i="4"/>
  <c r="V790" i="4" s="1"/>
  <c r="B995" i="4"/>
  <c r="V995" i="4" s="1"/>
  <c r="B993" i="4"/>
  <c r="V993" i="4" s="1"/>
  <c r="B788" i="4"/>
  <c r="V788" i="4" s="1"/>
  <c r="B780" i="4"/>
  <c r="V780" i="4" s="1"/>
  <c r="B575" i="4"/>
  <c r="V575" i="4" s="1"/>
  <c r="B778" i="4"/>
  <c r="V778" i="4" s="1"/>
  <c r="B573" i="4"/>
  <c r="V573" i="4" s="1"/>
  <c r="B981" i="4"/>
  <c r="V981" i="4" s="1"/>
  <c r="B571" i="4"/>
  <c r="V571" i="4" s="1"/>
  <c r="B774" i="4"/>
  <c r="V774" i="4" s="1"/>
  <c r="B569" i="4"/>
  <c r="V569" i="4" s="1"/>
  <c r="B977" i="4"/>
  <c r="V977" i="4" s="1"/>
  <c r="B772" i="4"/>
  <c r="V772" i="4" s="1"/>
  <c r="B567" i="4"/>
  <c r="V567" i="4" s="1"/>
  <c r="B770" i="4"/>
  <c r="V770" i="4" s="1"/>
  <c r="B565" i="4"/>
  <c r="V565" i="4" s="1"/>
  <c r="B973" i="4"/>
  <c r="V973" i="4" s="1"/>
  <c r="B563" i="4"/>
  <c r="V563" i="4" s="1"/>
  <c r="B766" i="4"/>
  <c r="V766" i="4" s="1"/>
  <c r="B971" i="4"/>
  <c r="V971" i="4" s="1"/>
  <c r="B561" i="4"/>
  <c r="V561" i="4" s="1"/>
  <c r="B969" i="4"/>
  <c r="V969" i="4" s="1"/>
  <c r="B764" i="4"/>
  <c r="V764" i="4" s="1"/>
  <c r="B559" i="4"/>
  <c r="V559" i="4" s="1"/>
  <c r="B963" i="4"/>
  <c r="V963" i="4" s="1"/>
  <c r="B758" i="4"/>
  <c r="V758" i="4" s="1"/>
  <c r="B553" i="4"/>
  <c r="V553" i="4" s="1"/>
  <c r="B756" i="4"/>
  <c r="V756" i="4" s="1"/>
  <c r="B961" i="4"/>
  <c r="V961" i="4" s="1"/>
  <c r="B551" i="4"/>
  <c r="V551" i="4" s="1"/>
  <c r="B959" i="4"/>
  <c r="V959" i="4" s="1"/>
  <c r="B549" i="4"/>
  <c r="V549" i="4" s="1"/>
  <c r="B752" i="4"/>
  <c r="V752" i="4" s="1"/>
  <c r="B547" i="4"/>
  <c r="V547" i="4" s="1"/>
  <c r="B955" i="4"/>
  <c r="V955" i="4" s="1"/>
  <c r="B750" i="4"/>
  <c r="V750" i="4" s="1"/>
  <c r="B545" i="4"/>
  <c r="V545" i="4" s="1"/>
  <c r="B748" i="4"/>
  <c r="V748" i="4" s="1"/>
  <c r="B953" i="4"/>
  <c r="V953" i="4" s="1"/>
  <c r="B543" i="4"/>
  <c r="V543" i="4" s="1"/>
  <c r="B951" i="4"/>
  <c r="V951" i="4" s="1"/>
  <c r="B541" i="4"/>
  <c r="V541" i="4" s="1"/>
  <c r="B744" i="4"/>
  <c r="V744" i="4" s="1"/>
  <c r="B539" i="4"/>
  <c r="V539" i="4" s="1"/>
  <c r="B720" i="4"/>
  <c r="V720" i="4" s="1"/>
  <c r="B515" i="4"/>
  <c r="V515" i="4" s="1"/>
  <c r="B716" i="4"/>
  <c r="V716" i="4" s="1"/>
  <c r="B511" i="4"/>
  <c r="V511" i="4" s="1"/>
  <c r="B712" i="4"/>
  <c r="V712" i="4" s="1"/>
  <c r="B507" i="4"/>
  <c r="V507" i="4" s="1"/>
  <c r="B708" i="4"/>
  <c r="V708" i="4" s="1"/>
  <c r="B503" i="4"/>
  <c r="V503" i="4" s="1"/>
  <c r="B704" i="4"/>
  <c r="V704" i="4" s="1"/>
  <c r="B499" i="4"/>
  <c r="V499" i="4" s="1"/>
  <c r="B907" i="4"/>
  <c r="V907" i="4" s="1"/>
  <c r="B702" i="4"/>
  <c r="V702" i="4" s="1"/>
  <c r="B497" i="4"/>
  <c r="V497" i="4" s="1"/>
  <c r="B700" i="4"/>
  <c r="V700" i="4" s="1"/>
  <c r="B905" i="4"/>
  <c r="V905" i="4" s="1"/>
  <c r="B495" i="4"/>
  <c r="V495" i="4" s="1"/>
  <c r="B903" i="4"/>
  <c r="V903" i="4" s="1"/>
  <c r="B493" i="4"/>
  <c r="V493" i="4" s="1"/>
  <c r="B899" i="4"/>
  <c r="V899" i="4" s="1"/>
  <c r="B489" i="4"/>
  <c r="V489" i="4" s="1"/>
  <c r="B897" i="4"/>
  <c r="V897" i="4" s="1"/>
  <c r="B487" i="4"/>
  <c r="V487" i="4" s="1"/>
  <c r="B895" i="4"/>
  <c r="V895" i="4" s="1"/>
  <c r="B485" i="4"/>
  <c r="V485" i="4" s="1"/>
  <c r="C667" i="4"/>
  <c r="C854" i="4"/>
  <c r="C812" i="4"/>
  <c r="C794" i="4"/>
  <c r="B237" i="4"/>
  <c r="B1151" i="4" s="1"/>
  <c r="C107" i="4"/>
  <c r="H107" i="4" s="1"/>
  <c r="C194" i="4"/>
  <c r="B1150" i="4"/>
  <c r="B1238" i="4" s="1"/>
  <c r="B1326" i="4" s="1"/>
  <c r="E236" i="4"/>
  <c r="B1162" i="4"/>
  <c r="B1250" i="4" s="1"/>
  <c r="B1338" i="4" s="1"/>
  <c r="C98" i="4"/>
  <c r="C185" i="4"/>
  <c r="C116" i="4"/>
  <c r="C203" i="4"/>
  <c r="C128" i="4"/>
  <c r="C215" i="4"/>
  <c r="B1147" i="4"/>
  <c r="B1235" i="4" s="1"/>
  <c r="G1344" i="4"/>
  <c r="F1174" i="4"/>
  <c r="B1214" i="4"/>
  <c r="B1302" i="4" s="1"/>
  <c r="F1144" i="4"/>
  <c r="G1099" i="4"/>
  <c r="B1264" i="4"/>
  <c r="B1352" i="4" s="1"/>
  <c r="B1440" i="4" s="1"/>
  <c r="D131" i="4"/>
  <c r="C257" i="4"/>
  <c r="E257" i="4" s="1"/>
  <c r="E190" i="4"/>
  <c r="B1104" i="4"/>
  <c r="E208" i="4"/>
  <c r="B1122" i="4"/>
  <c r="B1128" i="4"/>
  <c r="B1216" i="4" s="1"/>
  <c r="B1134" i="4"/>
  <c r="E220" i="4"/>
  <c r="B1140" i="4"/>
  <c r="C879" i="4"/>
  <c r="C674" i="4"/>
  <c r="C1082" i="4"/>
  <c r="C877" i="4"/>
  <c r="C1078" i="4"/>
  <c r="C873" i="4"/>
  <c r="C1072" i="4"/>
  <c r="C662" i="4"/>
  <c r="C865" i="4"/>
  <c r="C660" i="4"/>
  <c r="C857" i="4"/>
  <c r="C652" i="4"/>
  <c r="C855" i="4"/>
  <c r="C1060" i="4"/>
  <c r="C634" i="4"/>
  <c r="C1044" i="4"/>
  <c r="C1042" i="4"/>
  <c r="C837" i="4"/>
  <c r="C1040" i="4"/>
  <c r="C835" i="4"/>
  <c r="C1038" i="4"/>
  <c r="C628" i="4"/>
  <c r="C1034" i="4"/>
  <c r="C624" i="4"/>
  <c r="C829" i="4"/>
  <c r="C823" i="4"/>
  <c r="C618" i="4"/>
  <c r="C990" i="4"/>
  <c r="C785" i="4"/>
  <c r="C741" i="4"/>
  <c r="C946" i="4"/>
  <c r="C944" i="4"/>
  <c r="C739" i="4"/>
  <c r="C926" i="4"/>
  <c r="C721" i="4"/>
  <c r="C918" i="4"/>
  <c r="C713" i="4"/>
  <c r="C914" i="4"/>
  <c r="C504" i="4"/>
  <c r="C709" i="4"/>
  <c r="C912" i="4"/>
  <c r="C502" i="4"/>
  <c r="C906" i="4"/>
  <c r="C496" i="4"/>
  <c r="C904" i="4"/>
  <c r="C494" i="4"/>
  <c r="C902" i="4"/>
  <c r="C697" i="4"/>
  <c r="D7" i="4"/>
  <c r="B97" i="4"/>
  <c r="B184" i="4"/>
  <c r="C7" i="4"/>
  <c r="C184" i="4" s="1"/>
  <c r="B229" i="4"/>
  <c r="B1143" i="4" s="1"/>
  <c r="B142" i="4"/>
  <c r="D36" i="4"/>
  <c r="B126" i="4"/>
  <c r="D126" i="4" s="1"/>
  <c r="B205" i="4"/>
  <c r="B1119" i="4" s="1"/>
  <c r="E1119" i="4" s="1"/>
  <c r="C1207" i="4" s="1"/>
  <c r="B1083" i="4"/>
  <c r="V1083" i="4" s="1"/>
  <c r="B878" i="4"/>
  <c r="V878" i="4" s="1"/>
  <c r="B1079" i="4"/>
  <c r="V1079" i="4" s="1"/>
  <c r="B874" i="4"/>
  <c r="V874" i="4" s="1"/>
  <c r="B1071" i="4"/>
  <c r="V1071" i="4" s="1"/>
  <c r="B866" i="4"/>
  <c r="V866" i="4" s="1"/>
  <c r="B1059" i="4"/>
  <c r="V1059" i="4" s="1"/>
  <c r="B854" i="4"/>
  <c r="V854" i="4" s="1"/>
  <c r="B1055" i="4"/>
  <c r="V1055" i="4" s="1"/>
  <c r="B850" i="4"/>
  <c r="V850" i="4" s="1"/>
  <c r="B1051" i="4"/>
  <c r="V1051" i="4" s="1"/>
  <c r="B846" i="4"/>
  <c r="V846" i="4" s="1"/>
  <c r="B1047" i="4"/>
  <c r="V1047" i="4" s="1"/>
  <c r="B842" i="4"/>
  <c r="V842" i="4" s="1"/>
  <c r="B1043" i="4"/>
  <c r="V1043" i="4" s="1"/>
  <c r="B838" i="4"/>
  <c r="V838" i="4" s="1"/>
  <c r="B1039" i="4"/>
  <c r="V1039" i="4" s="1"/>
  <c r="B834" i="4"/>
  <c r="V834" i="4" s="1"/>
  <c r="B1033" i="4"/>
  <c r="V1033" i="4" s="1"/>
  <c r="B828" i="4"/>
  <c r="V828" i="4" s="1"/>
  <c r="B1029" i="4"/>
  <c r="V1029" i="4" s="1"/>
  <c r="B824" i="4"/>
  <c r="V824" i="4" s="1"/>
  <c r="B1025" i="4"/>
  <c r="V1025" i="4" s="1"/>
  <c r="B820" i="4"/>
  <c r="V820" i="4" s="1"/>
  <c r="B1021" i="4"/>
  <c r="V1021" i="4" s="1"/>
  <c r="B816" i="4"/>
  <c r="V816" i="4" s="1"/>
  <c r="B1017" i="4"/>
  <c r="V1017" i="4" s="1"/>
  <c r="B812" i="4"/>
  <c r="V812" i="4" s="1"/>
  <c r="B1013" i="4"/>
  <c r="V1013" i="4" s="1"/>
  <c r="B808" i="4"/>
  <c r="V808" i="4" s="1"/>
  <c r="B1009" i="4"/>
  <c r="V1009" i="4" s="1"/>
  <c r="B804" i="4"/>
  <c r="V804" i="4" s="1"/>
  <c r="B1005" i="4"/>
  <c r="V1005" i="4" s="1"/>
  <c r="B800" i="4"/>
  <c r="V800" i="4" s="1"/>
  <c r="B987" i="4"/>
  <c r="V987" i="4" s="1"/>
  <c r="B782" i="4"/>
  <c r="V782" i="4" s="1"/>
  <c r="B945" i="4"/>
  <c r="V945" i="4" s="1"/>
  <c r="B740" i="4"/>
  <c r="V740" i="4" s="1"/>
  <c r="B941" i="4"/>
  <c r="V941" i="4" s="1"/>
  <c r="B736" i="4"/>
  <c r="V736" i="4" s="1"/>
  <c r="B937" i="4"/>
  <c r="V937" i="4" s="1"/>
  <c r="B732" i="4"/>
  <c r="V732" i="4" s="1"/>
  <c r="B933" i="4"/>
  <c r="V933" i="4" s="1"/>
  <c r="B728" i="4"/>
  <c r="V728" i="4" s="1"/>
  <c r="B1314" i="4"/>
  <c r="G1240" i="4"/>
  <c r="H1416" i="4" s="1"/>
  <c r="G1152" i="4"/>
  <c r="F1176" i="4"/>
  <c r="G1156" i="4"/>
  <c r="C1156" i="4"/>
  <c r="D1156" i="4" s="1"/>
  <c r="H1132" i="4"/>
  <c r="E1132" i="4"/>
  <c r="C1220" i="4" s="1"/>
  <c r="G1132" i="4"/>
  <c r="I1114" i="4"/>
  <c r="E1114" i="4"/>
  <c r="C1202" i="4" s="1"/>
  <c r="C149" i="4"/>
  <c r="C242" i="4"/>
  <c r="E242" i="4" s="1"/>
  <c r="I1108" i="4"/>
  <c r="G1108" i="4"/>
  <c r="H1108" i="4"/>
  <c r="E1108" i="4"/>
  <c r="C1196" i="4" s="1"/>
  <c r="B1208" i="4"/>
  <c r="B1296" i="4" s="1"/>
  <c r="E1120" i="4"/>
  <c r="C1208" i="4" s="1"/>
  <c r="F1120" i="4"/>
  <c r="C218" i="4"/>
  <c r="E218" i="4" s="1"/>
  <c r="C131" i="4"/>
  <c r="D98" i="4"/>
  <c r="I98" i="4"/>
  <c r="B1135" i="4"/>
  <c r="B1153" i="4"/>
  <c r="H1171" i="4"/>
  <c r="F1102" i="4"/>
  <c r="H1152" i="4"/>
  <c r="E1152" i="4"/>
  <c r="C1240" i="4" s="1"/>
  <c r="C1152" i="4"/>
  <c r="D1152" i="4" s="1"/>
  <c r="C143" i="4"/>
  <c r="F143" i="4" s="1"/>
  <c r="C230" i="4"/>
  <c r="E230" i="4" s="1"/>
  <c r="E1150" i="4"/>
  <c r="C1238" i="4" s="1"/>
  <c r="B1262" i="4"/>
  <c r="C1262" i="4"/>
  <c r="G1174" i="4"/>
  <c r="C198" i="4"/>
  <c r="C111" i="4"/>
  <c r="C190" i="4"/>
  <c r="C103" i="4"/>
  <c r="E196" i="4"/>
  <c r="B1110" i="4"/>
  <c r="I1110" i="4" s="1"/>
  <c r="C127" i="4"/>
  <c r="C214" i="4"/>
  <c r="E214" i="4" s="1"/>
  <c r="C226" i="4"/>
  <c r="E226" i="4" s="1"/>
  <c r="C139" i="4"/>
  <c r="C244" i="4"/>
  <c r="C642" i="4"/>
  <c r="C672" i="4"/>
  <c r="C654" i="4"/>
  <c r="C491" i="4"/>
  <c r="C638" i="4"/>
  <c r="C843" i="4"/>
  <c r="C869" i="4"/>
  <c r="C644" i="4"/>
  <c r="C749" i="4"/>
  <c r="C1070" i="4"/>
  <c r="C707" i="4"/>
  <c r="C861" i="4"/>
  <c r="C948" i="4"/>
  <c r="C1062" i="4"/>
  <c r="C833" i="4"/>
  <c r="C867" i="4"/>
  <c r="C680" i="4"/>
  <c r="C544" i="4"/>
  <c r="C958" i="4"/>
  <c r="C1018" i="4"/>
  <c r="C1028" i="4"/>
  <c r="C700" i="4"/>
  <c r="C656" i="4"/>
  <c r="C813" i="4"/>
  <c r="C650" i="4"/>
  <c r="C495" i="4"/>
  <c r="C751" i="4"/>
  <c r="C841" i="4"/>
  <c r="C825" i="4"/>
  <c r="C632" i="4"/>
  <c r="C487" i="4"/>
  <c r="C500" i="4"/>
  <c r="C630" i="4"/>
  <c r="C602" i="4"/>
  <c r="C485" i="4"/>
  <c r="C859" i="4"/>
  <c r="C745" i="4"/>
  <c r="C711" i="4"/>
  <c r="C702" i="4"/>
  <c r="C690" i="4"/>
  <c r="C646" i="4"/>
  <c r="C550" i="4"/>
  <c r="C506" i="4"/>
  <c r="C907" i="4"/>
  <c r="B1090" i="4"/>
  <c r="V1090" i="4" s="1"/>
  <c r="B680" i="4"/>
  <c r="V680" i="4" s="1"/>
  <c r="B867" i="4"/>
  <c r="V867" i="4" s="1"/>
  <c r="B1072" i="4"/>
  <c r="V1072" i="4" s="1"/>
  <c r="B865" i="4"/>
  <c r="V865" i="4" s="1"/>
  <c r="B1070" i="4"/>
  <c r="V1070" i="4" s="1"/>
  <c r="B1036" i="4"/>
  <c r="V1036" i="4" s="1"/>
  <c r="B831" i="4"/>
  <c r="V831" i="4" s="1"/>
  <c r="B1034" i="4"/>
  <c r="V1034" i="4" s="1"/>
  <c r="B829" i="4"/>
  <c r="V829" i="4" s="1"/>
  <c r="B1032" i="4"/>
  <c r="V1032" i="4" s="1"/>
  <c r="B827" i="4"/>
  <c r="V827" i="4" s="1"/>
  <c r="B1030" i="4"/>
  <c r="V1030" i="4" s="1"/>
  <c r="B825" i="4"/>
  <c r="V825" i="4" s="1"/>
  <c r="B1028" i="4"/>
  <c r="V1028" i="4" s="1"/>
  <c r="B823" i="4"/>
  <c r="V823" i="4" s="1"/>
  <c r="B1026" i="4"/>
  <c r="V1026" i="4" s="1"/>
  <c r="B821" i="4"/>
  <c r="V821" i="4" s="1"/>
  <c r="B1024" i="4"/>
  <c r="V1024" i="4" s="1"/>
  <c r="B819" i="4"/>
  <c r="V819" i="4" s="1"/>
  <c r="B1020" i="4"/>
  <c r="V1020" i="4" s="1"/>
  <c r="B815" i="4"/>
  <c r="V815" i="4" s="1"/>
  <c r="B1018" i="4"/>
  <c r="V1018" i="4" s="1"/>
  <c r="B813" i="4"/>
  <c r="V813" i="4" s="1"/>
  <c r="B1016" i="4"/>
  <c r="V1016" i="4" s="1"/>
  <c r="B811" i="4"/>
  <c r="V811" i="4" s="1"/>
  <c r="B1014" i="4"/>
  <c r="V1014" i="4" s="1"/>
  <c r="B809" i="4"/>
  <c r="V809" i="4" s="1"/>
  <c r="B1012" i="4"/>
  <c r="V1012" i="4" s="1"/>
  <c r="B807" i="4"/>
  <c r="V807" i="4" s="1"/>
  <c r="B1008" i="4"/>
  <c r="V1008" i="4" s="1"/>
  <c r="B803" i="4"/>
  <c r="V803" i="4" s="1"/>
  <c r="B1006" i="4"/>
  <c r="V1006" i="4" s="1"/>
  <c r="B801" i="4"/>
  <c r="V801" i="4" s="1"/>
  <c r="B1004" i="4"/>
  <c r="V1004" i="4" s="1"/>
  <c r="B799" i="4"/>
  <c r="V799" i="4" s="1"/>
  <c r="B777" i="4"/>
  <c r="V777" i="4" s="1"/>
  <c r="B982" i="4"/>
  <c r="V982" i="4" s="1"/>
  <c r="B775" i="4"/>
  <c r="V775" i="4" s="1"/>
  <c r="B980" i="4"/>
  <c r="V980" i="4" s="1"/>
  <c r="B966" i="4"/>
  <c r="V966" i="4" s="1"/>
  <c r="K347" i="4"/>
  <c r="B536" i="4"/>
  <c r="V536" i="4" s="1"/>
  <c r="K327" i="4"/>
  <c r="B534" i="4"/>
  <c r="V534" i="4" s="1"/>
  <c r="K325" i="4"/>
  <c r="B532" i="4"/>
  <c r="V532" i="4" s="1"/>
  <c r="K323" i="4"/>
  <c r="B530" i="4"/>
  <c r="V530" i="4" s="1"/>
  <c r="K321" i="4"/>
  <c r="B528" i="4"/>
  <c r="V528" i="4" s="1"/>
  <c r="K319" i="4"/>
  <c r="B526" i="4"/>
  <c r="V526" i="4" s="1"/>
  <c r="K317" i="4"/>
  <c r="B524" i="4"/>
  <c r="V524" i="4" s="1"/>
  <c r="K315" i="4"/>
  <c r="B522" i="4"/>
  <c r="V522" i="4" s="1"/>
  <c r="K313" i="4"/>
  <c r="B520" i="4"/>
  <c r="V520" i="4" s="1"/>
  <c r="K311" i="4"/>
  <c r="B518" i="4"/>
  <c r="V518" i="4" s="1"/>
  <c r="K309" i="4"/>
  <c r="B516" i="4"/>
  <c r="V516" i="4" s="1"/>
  <c r="K307" i="4"/>
  <c r="B514" i="4"/>
  <c r="V514" i="4" s="1"/>
  <c r="K305" i="4"/>
  <c r="B717" i="4"/>
  <c r="V717" i="4" s="1"/>
  <c r="B512" i="4"/>
  <c r="V512" i="4" s="1"/>
  <c r="K303" i="4"/>
  <c r="B715" i="4"/>
  <c r="V715" i="4" s="1"/>
  <c r="B510" i="4"/>
  <c r="V510" i="4" s="1"/>
  <c r="K301" i="4"/>
  <c r="B713" i="4"/>
  <c r="V713" i="4" s="1"/>
  <c r="B508" i="4"/>
  <c r="V508" i="4" s="1"/>
  <c r="K299" i="4"/>
  <c r="B711" i="4"/>
  <c r="V711" i="4" s="1"/>
  <c r="B506" i="4"/>
  <c r="V506" i="4" s="1"/>
  <c r="K297" i="4"/>
  <c r="B709" i="4"/>
  <c r="V709" i="4" s="1"/>
  <c r="B504" i="4"/>
  <c r="V504" i="4" s="1"/>
  <c r="K295" i="4"/>
  <c r="B707" i="4"/>
  <c r="V707" i="4" s="1"/>
  <c r="B502" i="4"/>
  <c r="V502" i="4" s="1"/>
  <c r="K293" i="4"/>
  <c r="B900" i="4"/>
  <c r="V900" i="4" s="1"/>
  <c r="K281" i="4"/>
  <c r="B898" i="4"/>
  <c r="V898" i="4" s="1"/>
  <c r="K279" i="4"/>
  <c r="B896" i="4"/>
  <c r="V896" i="4" s="1"/>
  <c r="K277" i="4"/>
  <c r="B894" i="4"/>
  <c r="V894" i="4" s="1"/>
  <c r="K275" i="4"/>
  <c r="B892" i="4"/>
  <c r="V892" i="4" s="1"/>
  <c r="K273" i="4"/>
  <c r="I1284" i="4"/>
  <c r="H1284" i="4"/>
  <c r="B1384" i="4"/>
  <c r="B1232" i="4"/>
  <c r="C1144" i="4"/>
  <c r="D1144" i="4" s="1"/>
  <c r="E1144" i="4"/>
  <c r="C1232" i="4" s="1"/>
  <c r="B1198" i="4"/>
  <c r="G1171" i="4"/>
  <c r="F1171" i="4"/>
  <c r="I1372" i="4"/>
  <c r="G1284" i="4"/>
  <c r="B1416" i="4"/>
  <c r="E1156" i="4"/>
  <c r="C1244" i="4" s="1"/>
  <c r="H1156" i="4"/>
  <c r="B1244" i="4"/>
  <c r="H1116" i="4"/>
  <c r="H1176" i="4"/>
  <c r="G1176" i="4"/>
  <c r="I1176" i="4" s="1"/>
  <c r="I107" i="4"/>
  <c r="D107" i="4"/>
  <c r="C1126" i="4"/>
  <c r="D1126" i="4" s="1"/>
  <c r="E1126" i="4"/>
  <c r="C1214" i="4" s="1"/>
  <c r="F1126" i="4"/>
  <c r="H110" i="4"/>
  <c r="F110" i="4"/>
  <c r="C1141" i="4"/>
  <c r="D1141" i="4" s="1"/>
  <c r="B1229" i="4"/>
  <c r="G1229" i="4" s="1"/>
  <c r="H1405" i="4" s="1"/>
  <c r="G1141" i="4"/>
  <c r="C1020" i="4"/>
  <c r="C610" i="4"/>
  <c r="D1168" i="4"/>
  <c r="F1168" i="4"/>
  <c r="D149" i="4"/>
  <c r="C197" i="4"/>
  <c r="C251" i="4"/>
  <c r="C151" i="4"/>
  <c r="C133" i="4"/>
  <c r="C97" i="4"/>
  <c r="C819" i="4"/>
  <c r="C612" i="4"/>
  <c r="C817" i="4"/>
  <c r="C1086" i="4"/>
  <c r="C676" i="4"/>
  <c r="C1050" i="4"/>
  <c r="C640" i="4"/>
  <c r="C1036" i="4"/>
  <c r="C831" i="4"/>
  <c r="C1026" i="4"/>
  <c r="C616" i="4"/>
  <c r="C1024" i="4"/>
  <c r="C1021" i="4"/>
  <c r="C816" i="4"/>
  <c r="C609" i="4"/>
  <c r="C1019" i="4"/>
  <c r="C993" i="4"/>
  <c r="C788" i="4"/>
  <c r="C983" i="4"/>
  <c r="C573" i="4"/>
  <c r="C979" i="4"/>
  <c r="C774" i="4"/>
  <c r="C973" i="4"/>
  <c r="C563" i="4"/>
  <c r="C546" i="4"/>
  <c r="C542" i="4"/>
  <c r="C762" i="4"/>
  <c r="C755" i="4"/>
  <c r="C753" i="4"/>
  <c r="C747" i="4"/>
  <c r="C742" i="4"/>
  <c r="C736" i="4"/>
  <c r="C536" i="4"/>
  <c r="C540" i="4"/>
  <c r="C943" i="4"/>
  <c r="C899" i="4"/>
  <c r="B204" i="4"/>
  <c r="B1118" i="4" s="1"/>
  <c r="D27" i="4"/>
  <c r="F21" i="4"/>
  <c r="B111" i="4"/>
  <c r="I111" i="4" s="1"/>
  <c r="B1088" i="4"/>
  <c r="V1088" i="4" s="1"/>
  <c r="B883" i="4"/>
  <c r="V883" i="4" s="1"/>
  <c r="B1084" i="4"/>
  <c r="V1084" i="4" s="1"/>
  <c r="B879" i="4"/>
  <c r="V879" i="4" s="1"/>
  <c r="B1082" i="4"/>
  <c r="V1082" i="4" s="1"/>
  <c r="B877" i="4"/>
  <c r="V877" i="4" s="1"/>
  <c r="B1080" i="4"/>
  <c r="V1080" i="4" s="1"/>
  <c r="B875" i="4"/>
  <c r="V875" i="4" s="1"/>
  <c r="B1078" i="4"/>
  <c r="V1078" i="4" s="1"/>
  <c r="B873" i="4"/>
  <c r="V873" i="4" s="1"/>
  <c r="B1076" i="4"/>
  <c r="V1076" i="4" s="1"/>
  <c r="B871" i="4"/>
  <c r="V871" i="4" s="1"/>
  <c r="B1074" i="4"/>
  <c r="V1074" i="4" s="1"/>
  <c r="B869" i="4"/>
  <c r="V869" i="4" s="1"/>
  <c r="B1068" i="4"/>
  <c r="V1068" i="4" s="1"/>
  <c r="B863" i="4"/>
  <c r="V863" i="4" s="1"/>
  <c r="B1066" i="4"/>
  <c r="V1066" i="4" s="1"/>
  <c r="B861" i="4"/>
  <c r="V861" i="4" s="1"/>
  <c r="B1064" i="4"/>
  <c r="V1064" i="4" s="1"/>
  <c r="B859" i="4"/>
  <c r="V859" i="4" s="1"/>
  <c r="B1062" i="4"/>
  <c r="V1062" i="4" s="1"/>
  <c r="B857" i="4"/>
  <c r="V857" i="4" s="1"/>
  <c r="B1060" i="4"/>
  <c r="V1060" i="4" s="1"/>
  <c r="B855" i="4"/>
  <c r="V855" i="4" s="1"/>
  <c r="B1058" i="4"/>
  <c r="V1058" i="4" s="1"/>
  <c r="B853" i="4"/>
  <c r="V853" i="4" s="1"/>
  <c r="B1056" i="4"/>
  <c r="V1056" i="4" s="1"/>
  <c r="B851" i="4"/>
  <c r="V851" i="4" s="1"/>
  <c r="B1054" i="4"/>
  <c r="V1054" i="4" s="1"/>
  <c r="B849" i="4"/>
  <c r="V849" i="4" s="1"/>
  <c r="B1052" i="4"/>
  <c r="V1052" i="4" s="1"/>
  <c r="B847" i="4"/>
  <c r="V847" i="4" s="1"/>
  <c r="B1050" i="4"/>
  <c r="V1050" i="4" s="1"/>
  <c r="B845" i="4"/>
  <c r="V845" i="4" s="1"/>
  <c r="B1048" i="4"/>
  <c r="V1048" i="4" s="1"/>
  <c r="B843" i="4"/>
  <c r="V843" i="4" s="1"/>
  <c r="B1046" i="4"/>
  <c r="V1046" i="4" s="1"/>
  <c r="B841" i="4"/>
  <c r="V841" i="4" s="1"/>
  <c r="B1044" i="4"/>
  <c r="V1044" i="4" s="1"/>
  <c r="B839" i="4"/>
  <c r="V839" i="4" s="1"/>
  <c r="B1042" i="4"/>
  <c r="V1042" i="4" s="1"/>
  <c r="B837" i="4"/>
  <c r="V837" i="4" s="1"/>
  <c r="B1040" i="4"/>
  <c r="V1040" i="4" s="1"/>
  <c r="B835" i="4"/>
  <c r="V835" i="4" s="1"/>
  <c r="B1038" i="4"/>
  <c r="V1038" i="4" s="1"/>
  <c r="B833" i="4"/>
  <c r="V833" i="4" s="1"/>
  <c r="B1000" i="4"/>
  <c r="V1000" i="4" s="1"/>
  <c r="B795" i="4"/>
  <c r="V795" i="4" s="1"/>
  <c r="B998" i="4"/>
  <c r="V998" i="4" s="1"/>
  <c r="B793" i="4"/>
  <c r="V793" i="4" s="1"/>
  <c r="B996" i="4"/>
  <c r="V996" i="4" s="1"/>
  <c r="B791" i="4"/>
  <c r="V791" i="4" s="1"/>
  <c r="B994" i="4"/>
  <c r="V994" i="4" s="1"/>
  <c r="B789" i="4"/>
  <c r="V789" i="4" s="1"/>
  <c r="B992" i="4"/>
  <c r="V992" i="4" s="1"/>
  <c r="B787" i="4"/>
  <c r="V787" i="4" s="1"/>
  <c r="B990" i="4"/>
  <c r="V990" i="4" s="1"/>
  <c r="B785" i="4"/>
  <c r="V785" i="4" s="1"/>
  <c r="B988" i="4"/>
  <c r="V988" i="4" s="1"/>
  <c r="B783" i="4"/>
  <c r="V783" i="4" s="1"/>
  <c r="B986" i="4"/>
  <c r="V986" i="4" s="1"/>
  <c r="B781" i="4"/>
  <c r="V781" i="4" s="1"/>
  <c r="B984" i="4"/>
  <c r="V984" i="4" s="1"/>
  <c r="B779" i="4"/>
  <c r="V779" i="4" s="1"/>
  <c r="B978" i="4"/>
  <c r="V978" i="4" s="1"/>
  <c r="B773" i="4"/>
  <c r="V773" i="4" s="1"/>
  <c r="B976" i="4"/>
  <c r="V976" i="4" s="1"/>
  <c r="B771" i="4"/>
  <c r="V771" i="4" s="1"/>
  <c r="B974" i="4"/>
  <c r="V974" i="4" s="1"/>
  <c r="B769" i="4"/>
  <c r="V769" i="4" s="1"/>
  <c r="B972" i="4"/>
  <c r="V972" i="4" s="1"/>
  <c r="B767" i="4"/>
  <c r="V767" i="4" s="1"/>
  <c r="B970" i="4"/>
  <c r="V970" i="4" s="1"/>
  <c r="B765" i="4"/>
  <c r="V765" i="4" s="1"/>
  <c r="B968" i="4"/>
  <c r="V968" i="4" s="1"/>
  <c r="B763" i="4"/>
  <c r="V763" i="4" s="1"/>
  <c r="B964" i="4"/>
  <c r="V964" i="4" s="1"/>
  <c r="B759" i="4"/>
  <c r="V759" i="4" s="1"/>
  <c r="B962" i="4"/>
  <c r="V962" i="4" s="1"/>
  <c r="B757" i="4"/>
  <c r="V757" i="4" s="1"/>
  <c r="B960" i="4"/>
  <c r="V960" i="4" s="1"/>
  <c r="B755" i="4"/>
  <c r="V755" i="4" s="1"/>
  <c r="B958" i="4"/>
  <c r="V958" i="4" s="1"/>
  <c r="B753" i="4"/>
  <c r="V753" i="4" s="1"/>
  <c r="B956" i="4"/>
  <c r="V956" i="4" s="1"/>
  <c r="B751" i="4"/>
  <c r="V751" i="4" s="1"/>
  <c r="B954" i="4"/>
  <c r="V954" i="4" s="1"/>
  <c r="B749" i="4"/>
  <c r="V749" i="4" s="1"/>
  <c r="B952" i="4"/>
  <c r="V952" i="4" s="1"/>
  <c r="B747" i="4"/>
  <c r="V747" i="4" s="1"/>
  <c r="B950" i="4"/>
  <c r="V950" i="4" s="1"/>
  <c r="B745" i="4"/>
  <c r="V745" i="4" s="1"/>
  <c r="B948" i="4"/>
  <c r="V948" i="4" s="1"/>
  <c r="B743" i="4"/>
  <c r="V743" i="4" s="1"/>
  <c r="B946" i="4"/>
  <c r="V946" i="4" s="1"/>
  <c r="B741" i="4"/>
  <c r="V741" i="4" s="1"/>
  <c r="B944" i="4"/>
  <c r="V944" i="4" s="1"/>
  <c r="B739" i="4"/>
  <c r="V739" i="4" s="1"/>
  <c r="B942" i="4"/>
  <c r="V942" i="4" s="1"/>
  <c r="B737" i="4"/>
  <c r="V737" i="4" s="1"/>
  <c r="B940" i="4"/>
  <c r="V940" i="4" s="1"/>
  <c r="B735" i="4"/>
  <c r="V735" i="4" s="1"/>
  <c r="B938" i="4"/>
  <c r="V938" i="4" s="1"/>
  <c r="B733" i="4"/>
  <c r="V733" i="4" s="1"/>
  <c r="B936" i="4"/>
  <c r="V936" i="4" s="1"/>
  <c r="B731" i="4"/>
  <c r="V731" i="4" s="1"/>
  <c r="B934" i="4"/>
  <c r="V934" i="4" s="1"/>
  <c r="B729" i="4"/>
  <c r="V729" i="4" s="1"/>
  <c r="B932" i="4"/>
  <c r="V932" i="4" s="1"/>
  <c r="B727" i="4"/>
  <c r="V727" i="4" s="1"/>
  <c r="B930" i="4"/>
  <c r="V930" i="4" s="1"/>
  <c r="B725" i="4"/>
  <c r="V725" i="4" s="1"/>
  <c r="G1432" i="4"/>
  <c r="G1256" i="4"/>
  <c r="H1432" i="4" s="1"/>
  <c r="G1208" i="4"/>
  <c r="H1384" i="4" s="1"/>
  <c r="H1344" i="4"/>
  <c r="I1344" i="4" s="1"/>
  <c r="C206" i="4"/>
  <c r="E206" i="4" s="1"/>
  <c r="C891" i="4"/>
  <c r="C481" i="4"/>
  <c r="C884" i="4"/>
  <c r="C1089" i="4"/>
  <c r="C679" i="4"/>
  <c r="C677" i="4"/>
  <c r="C882" i="4"/>
  <c r="C1081" i="4"/>
  <c r="C671" i="4"/>
  <c r="C876" i="4"/>
  <c r="C1079" i="4"/>
  <c r="C874" i="4"/>
  <c r="C1071" i="4"/>
  <c r="C661" i="4"/>
  <c r="C659" i="4"/>
  <c r="C864" i="4"/>
  <c r="C1069" i="4"/>
  <c r="C1067" i="4"/>
  <c r="C862" i="4"/>
  <c r="C657" i="4"/>
  <c r="C1065" i="4"/>
  <c r="C655" i="4"/>
  <c r="C1063" i="4"/>
  <c r="C653" i="4"/>
  <c r="C647" i="4"/>
  <c r="C852" i="4"/>
  <c r="C1055" i="4"/>
  <c r="C850" i="4"/>
  <c r="C645" i="4"/>
  <c r="C1053" i="4"/>
  <c r="C848" i="4"/>
  <c r="C643" i="4"/>
  <c r="C1051" i="4"/>
  <c r="C641" i="4"/>
  <c r="C844" i="4"/>
  <c r="C1049" i="4"/>
  <c r="C1047" i="4"/>
  <c r="C637" i="4"/>
  <c r="C1045" i="4"/>
  <c r="C840" i="4"/>
  <c r="C1043" i="4"/>
  <c r="C838" i="4"/>
  <c r="C1041" i="4"/>
  <c r="C836" i="4"/>
  <c r="C1037" i="4"/>
  <c r="C627" i="4"/>
  <c r="C623" i="4"/>
  <c r="C828" i="4"/>
  <c r="C1033" i="4"/>
  <c r="C1031" i="4"/>
  <c r="C826" i="4"/>
  <c r="C1029" i="4"/>
  <c r="C824" i="4"/>
  <c r="C619" i="4"/>
  <c r="C1025" i="4"/>
  <c r="C615" i="4"/>
  <c r="C1014" i="4"/>
  <c r="C604" i="4"/>
  <c r="C1010" i="4"/>
  <c r="C600" i="4"/>
  <c r="C1008" i="4"/>
  <c r="C598" i="4"/>
  <c r="C803" i="4"/>
  <c r="C596" i="4"/>
  <c r="C801" i="4"/>
  <c r="C1004" i="4"/>
  <c r="C799" i="4"/>
  <c r="C797" i="4"/>
  <c r="C1002" i="4"/>
  <c r="C1000" i="4"/>
  <c r="C590" i="4"/>
  <c r="C998" i="4"/>
  <c r="C588" i="4"/>
  <c r="C996" i="4"/>
  <c r="C791" i="4"/>
  <c r="C994" i="4"/>
  <c r="C789" i="4"/>
  <c r="C584" i="4"/>
  <c r="C787" i="4"/>
  <c r="C992" i="4"/>
  <c r="C988" i="4"/>
  <c r="C578" i="4"/>
  <c r="C783" i="4"/>
  <c r="C986" i="4"/>
  <c r="C576" i="4"/>
  <c r="C781" i="4"/>
  <c r="C984" i="4"/>
  <c r="C574" i="4"/>
  <c r="C779" i="4"/>
  <c r="C982" i="4"/>
  <c r="C572" i="4"/>
  <c r="C980" i="4"/>
  <c r="C775" i="4"/>
  <c r="C978" i="4"/>
  <c r="C773" i="4"/>
  <c r="C568" i="4"/>
  <c r="C976" i="4"/>
  <c r="C771" i="4"/>
  <c r="C974" i="4"/>
  <c r="C564" i="4"/>
  <c r="C972" i="4"/>
  <c r="C562" i="4"/>
  <c r="C765" i="4"/>
  <c r="C560" i="4"/>
  <c r="C968" i="4"/>
  <c r="C558" i="4"/>
  <c r="C966" i="4"/>
  <c r="C556" i="4"/>
  <c r="C964" i="4"/>
  <c r="C759" i="4"/>
  <c r="C962" i="4"/>
  <c r="C757" i="4"/>
  <c r="C942" i="4"/>
  <c r="C737" i="4"/>
  <c r="C532" i="4"/>
  <c r="C530" i="4"/>
  <c r="C735" i="4"/>
  <c r="C938" i="4"/>
  <c r="C528" i="4"/>
  <c r="C733" i="4"/>
  <c r="C526" i="4"/>
  <c r="C731" i="4"/>
  <c r="C524" i="4"/>
  <c r="C729" i="4"/>
  <c r="C932" i="4"/>
  <c r="C522" i="4"/>
  <c r="C727" i="4"/>
  <c r="C518" i="4"/>
  <c r="C723" i="4"/>
  <c r="C924" i="4"/>
  <c r="C514" i="4"/>
  <c r="C922" i="4"/>
  <c r="C512" i="4"/>
  <c r="C717" i="4"/>
  <c r="C715" i="4"/>
  <c r="C510" i="4"/>
  <c r="C703" i="4"/>
  <c r="C498" i="4"/>
  <c r="C898" i="4"/>
  <c r="C693" i="4"/>
  <c r="C894" i="4"/>
  <c r="C484" i="4"/>
  <c r="C689" i="4"/>
  <c r="C687" i="4"/>
  <c r="C892" i="4"/>
  <c r="C188" i="4"/>
  <c r="C101" i="4"/>
  <c r="F119" i="4"/>
  <c r="H119" i="4" s="1"/>
  <c r="I119" i="4" s="1"/>
  <c r="C254" i="4"/>
  <c r="E254" i="4" s="1"/>
  <c r="B1248" i="4"/>
  <c r="H1160" i="4"/>
  <c r="G1160" i="4"/>
  <c r="D119" i="4"/>
  <c r="D111" i="4"/>
  <c r="F85" i="4"/>
  <c r="B175" i="4"/>
  <c r="D175" i="4" s="1"/>
  <c r="B173" i="4"/>
  <c r="D173" i="4" s="1"/>
  <c r="B258" i="4"/>
  <c r="B1172" i="4" s="1"/>
  <c r="B171" i="4"/>
  <c r="D171" i="4" s="1"/>
  <c r="F79" i="4"/>
  <c r="B256" i="4"/>
  <c r="B169" i="4"/>
  <c r="D169" i="4" s="1"/>
  <c r="F73" i="4"/>
  <c r="B250" i="4"/>
  <c r="B163" i="4"/>
  <c r="D163" i="4" s="1"/>
  <c r="B159" i="4"/>
  <c r="D159" i="4" s="1"/>
  <c r="B244" i="4"/>
  <c r="B157" i="4"/>
  <c r="D157" i="4" s="1"/>
  <c r="F67" i="4"/>
  <c r="B234" i="4"/>
  <c r="B1148" i="4" s="1"/>
  <c r="C57" i="4"/>
  <c r="F57" i="4" s="1"/>
  <c r="B147" i="4"/>
  <c r="C55" i="4"/>
  <c r="F55" i="4" s="1"/>
  <c r="B228" i="4"/>
  <c r="D51" i="4"/>
  <c r="B141" i="4"/>
  <c r="C51" i="4"/>
  <c r="B139" i="4"/>
  <c r="D49" i="4"/>
  <c r="F49" i="4" s="1"/>
  <c r="B222" i="4"/>
  <c r="D45" i="4"/>
  <c r="B135" i="4"/>
  <c r="D135" i="4" s="1"/>
  <c r="C45" i="4"/>
  <c r="F45" i="4" s="1"/>
  <c r="C64" i="4"/>
  <c r="B241" i="4"/>
  <c r="B1155" i="4" s="1"/>
  <c r="G1155" i="4" s="1"/>
  <c r="D64" i="4"/>
  <c r="B154" i="4"/>
  <c r="D62" i="4"/>
  <c r="F62" i="4" s="1"/>
  <c r="B152" i="4"/>
  <c r="D60" i="4"/>
  <c r="B150" i="4"/>
  <c r="C58" i="4"/>
  <c r="B235" i="4"/>
  <c r="F58" i="4"/>
  <c r="B148" i="4"/>
  <c r="C52" i="4"/>
  <c r="D52" i="4"/>
  <c r="B217" i="4"/>
  <c r="C40" i="4"/>
  <c r="B213" i="4"/>
  <c r="B1127" i="4" s="1"/>
  <c r="C36" i="4"/>
  <c r="D34" i="4"/>
  <c r="F34" i="4" s="1"/>
  <c r="B124" i="4"/>
  <c r="B207" i="4"/>
  <c r="C30" i="4"/>
  <c r="F30" i="4" s="1"/>
  <c r="B120" i="4"/>
  <c r="D28" i="4"/>
  <c r="F28" i="4" s="1"/>
  <c r="B118" i="4"/>
  <c r="B201" i="4"/>
  <c r="C24" i="4"/>
  <c r="F24" i="4"/>
  <c r="B199" i="4"/>
  <c r="B1113" i="4" s="1"/>
  <c r="E1113" i="4" s="1"/>
  <c r="C1201" i="4" s="1"/>
  <c r="C22" i="4"/>
  <c r="D22" i="4"/>
  <c r="B112" i="4"/>
  <c r="D18" i="4"/>
  <c r="B108" i="4"/>
  <c r="B193" i="4"/>
  <c r="C16" i="4"/>
  <c r="F16" i="4"/>
  <c r="B189" i="4"/>
  <c r="E189" i="4" s="1"/>
  <c r="D12" i="4"/>
  <c r="B102" i="4"/>
  <c r="C10" i="4"/>
  <c r="F10" i="4"/>
  <c r="B100" i="4"/>
  <c r="C216" i="4"/>
  <c r="C129" i="4"/>
  <c r="C118" i="4"/>
  <c r="C205" i="4"/>
  <c r="E205" i="4" s="1"/>
  <c r="B255" i="4"/>
  <c r="B1169" i="4" s="1"/>
  <c r="C881" i="4"/>
  <c r="C863" i="4"/>
  <c r="C853" i="4"/>
  <c r="C847" i="4"/>
  <c r="C842" i="4"/>
  <c r="C664" i="4"/>
  <c r="C648" i="4"/>
  <c r="B249" i="4"/>
  <c r="F72" i="4"/>
  <c r="B162" i="4"/>
  <c r="D162" i="4" s="1"/>
  <c r="C27" i="4"/>
  <c r="B117" i="4"/>
  <c r="B198" i="4"/>
  <c r="D21" i="4"/>
  <c r="B192" i="4"/>
  <c r="D15" i="4"/>
  <c r="B105" i="4"/>
  <c r="I105" i="4" s="1"/>
  <c r="B910" i="4"/>
  <c r="V910" i="4" s="1"/>
  <c r="B705" i="4"/>
  <c r="V705" i="4" s="1"/>
  <c r="B908" i="4"/>
  <c r="V908" i="4" s="1"/>
  <c r="B703" i="4"/>
  <c r="V703" i="4" s="1"/>
  <c r="B906" i="4"/>
  <c r="V906" i="4" s="1"/>
  <c r="B701" i="4"/>
  <c r="V701" i="4" s="1"/>
  <c r="B904" i="4"/>
  <c r="V904" i="4" s="1"/>
  <c r="B699" i="4"/>
  <c r="V699" i="4" s="1"/>
  <c r="B902" i="4"/>
  <c r="V902" i="4" s="1"/>
  <c r="B697" i="4"/>
  <c r="V697" i="4" s="1"/>
  <c r="F155" i="4"/>
  <c r="H155" i="4" s="1"/>
  <c r="I155" i="4" s="1"/>
  <c r="F128" i="4"/>
  <c r="H128" i="4" s="1"/>
  <c r="F125" i="4"/>
  <c r="H125" i="4" s="1"/>
  <c r="I125" i="4" s="1"/>
  <c r="C243" i="4"/>
  <c r="C156" i="4"/>
  <c r="C225" i="4"/>
  <c r="C138" i="4"/>
  <c r="B1133" i="4"/>
  <c r="C99" i="4"/>
  <c r="C186" i="4"/>
  <c r="C212" i="4"/>
  <c r="E212" i="4" s="1"/>
  <c r="H874" i="3"/>
  <c r="C673" i="4"/>
  <c r="C878" i="4"/>
  <c r="C622" i="4"/>
  <c r="C970" i="4"/>
  <c r="C934" i="4"/>
  <c r="B140" i="4"/>
  <c r="C136" i="4"/>
  <c r="C223" i="4"/>
  <c r="B261" i="4"/>
  <c r="B174" i="4"/>
  <c r="D174" i="4" s="1"/>
  <c r="B172" i="4"/>
  <c r="D172" i="4" s="1"/>
  <c r="B259" i="4"/>
  <c r="B168" i="4"/>
  <c r="D168" i="4" s="1"/>
  <c r="F78" i="4"/>
  <c r="B253" i="4"/>
  <c r="B166" i="4"/>
  <c r="D166" i="4" s="1"/>
  <c r="F76" i="4"/>
  <c r="B247" i="4"/>
  <c r="B160" i="4"/>
  <c r="D160" i="4" s="1"/>
  <c r="B243" i="4"/>
  <c r="D66" i="4"/>
  <c r="B156" i="4"/>
  <c r="F66" i="4"/>
  <c r="B240" i="4"/>
  <c r="C63" i="4"/>
  <c r="B153" i="4"/>
  <c r="D63" i="4"/>
  <c r="F63" i="4" s="1"/>
  <c r="B231" i="4"/>
  <c r="D54" i="4"/>
  <c r="B144" i="4"/>
  <c r="C54" i="4"/>
  <c r="F54" i="4" s="1"/>
  <c r="B225" i="4"/>
  <c r="D48" i="4"/>
  <c r="B138" i="4"/>
  <c r="F48" i="4"/>
  <c r="B223" i="4"/>
  <c r="E223" i="4" s="1"/>
  <c r="B136" i="4"/>
  <c r="D46" i="4"/>
  <c r="F46" i="4" s="1"/>
  <c r="D42" i="4"/>
  <c r="B132" i="4"/>
  <c r="C42" i="4"/>
  <c r="F42" i="4" s="1"/>
  <c r="B216" i="4"/>
  <c r="D39" i="4"/>
  <c r="B129" i="4"/>
  <c r="F39" i="4"/>
  <c r="B210" i="4"/>
  <c r="D33" i="4"/>
  <c r="B123" i="4"/>
  <c r="C33" i="4"/>
  <c r="F33" i="4" s="1"/>
  <c r="D9" i="4"/>
  <c r="F9" i="4"/>
  <c r="B99" i="4"/>
  <c r="B186" i="4"/>
  <c r="I639" i="3"/>
  <c r="I641" i="3" s="1"/>
  <c r="E9" i="8" s="1"/>
  <c r="K854" i="3"/>
  <c r="H854" i="3"/>
  <c r="B850" i="3"/>
  <c r="K740" i="3"/>
  <c r="I740" i="3"/>
  <c r="B846" i="3"/>
  <c r="K736" i="3"/>
  <c r="I736" i="3"/>
  <c r="K842" i="3"/>
  <c r="H842" i="3"/>
  <c r="D137" i="4"/>
  <c r="I101" i="4"/>
  <c r="D101" i="4"/>
  <c r="B252" i="4"/>
  <c r="B165" i="4"/>
  <c r="D165" i="4" s="1"/>
  <c r="B856" i="3"/>
  <c r="K746" i="3"/>
  <c r="I746" i="3"/>
  <c r="B852" i="3"/>
  <c r="K742" i="3"/>
  <c r="I742" i="3"/>
  <c r="K848" i="3"/>
  <c r="H848" i="3"/>
  <c r="B844" i="3"/>
  <c r="K734" i="3"/>
  <c r="I734" i="3"/>
  <c r="B840" i="3"/>
  <c r="K730" i="3"/>
  <c r="I730" i="3"/>
  <c r="K836" i="3"/>
  <c r="H836" i="3"/>
  <c r="B832" i="3"/>
  <c r="K722" i="3"/>
  <c r="I722" i="3"/>
  <c r="H855" i="3"/>
  <c r="K855" i="3"/>
  <c r="H851" i="3"/>
  <c r="K851" i="3"/>
  <c r="H849" i="3"/>
  <c r="K849" i="3"/>
  <c r="H845" i="3"/>
  <c r="K845" i="3"/>
  <c r="H843" i="3"/>
  <c r="K843" i="3"/>
  <c r="B838" i="3"/>
  <c r="K728" i="3"/>
  <c r="I728" i="3"/>
  <c r="B834" i="3"/>
  <c r="K724" i="3"/>
  <c r="I724" i="3"/>
  <c r="K830" i="3"/>
  <c r="H830" i="3"/>
  <c r="H828" i="3"/>
  <c r="K828" i="3"/>
  <c r="H826" i="3"/>
  <c r="K826" i="3"/>
  <c r="H823" i="3"/>
  <c r="K823" i="3"/>
  <c r="H821" i="3"/>
  <c r="K821" i="3"/>
  <c r="H819" i="3"/>
  <c r="K819" i="3"/>
  <c r="H817" i="3"/>
  <c r="K817" i="3"/>
  <c r="H815" i="3"/>
  <c r="K815" i="3"/>
  <c r="H813" i="3"/>
  <c r="K813" i="3"/>
  <c r="H811" i="3"/>
  <c r="K811" i="3"/>
  <c r="H809" i="3"/>
  <c r="K809" i="3"/>
  <c r="H807" i="3"/>
  <c r="K807" i="3"/>
  <c r="H805" i="3"/>
  <c r="K805" i="3"/>
  <c r="H803" i="3"/>
  <c r="K803" i="3"/>
  <c r="H801" i="3"/>
  <c r="K801" i="3"/>
  <c r="H799" i="3"/>
  <c r="K799" i="3"/>
  <c r="H797" i="3"/>
  <c r="K797" i="3"/>
  <c r="H795" i="3"/>
  <c r="K795" i="3"/>
  <c r="H793" i="3"/>
  <c r="K793" i="3"/>
  <c r="H791" i="3"/>
  <c r="K791" i="3"/>
  <c r="H789" i="3"/>
  <c r="K789" i="3"/>
  <c r="H787" i="3"/>
  <c r="K787" i="3"/>
  <c r="H785" i="3"/>
  <c r="K785" i="3"/>
  <c r="H783" i="3"/>
  <c r="K783" i="3"/>
  <c r="H781" i="3"/>
  <c r="K781" i="3"/>
  <c r="H779" i="3"/>
  <c r="K779" i="3"/>
  <c r="H777" i="3"/>
  <c r="K777" i="3"/>
  <c r="H775" i="3"/>
  <c r="K775" i="3"/>
  <c r="H773" i="3"/>
  <c r="K773" i="3"/>
  <c r="H771" i="3"/>
  <c r="K771" i="3"/>
  <c r="H769" i="3"/>
  <c r="K769" i="3"/>
  <c r="H767" i="3"/>
  <c r="K767" i="3"/>
  <c r="H765" i="3"/>
  <c r="K765" i="3"/>
  <c r="H763" i="3"/>
  <c r="K763" i="3"/>
  <c r="H761" i="3"/>
  <c r="K761" i="3"/>
  <c r="B3" i="8"/>
  <c r="K639" i="3"/>
  <c r="K641" i="3" s="1"/>
  <c r="B9" i="8" s="1"/>
  <c r="E867" i="3"/>
  <c r="H872" i="3"/>
  <c r="H876" i="3"/>
  <c r="C832" i="4"/>
  <c r="C883" i="4"/>
  <c r="C678" i="4"/>
  <c r="C675" i="4"/>
  <c r="C670" i="4"/>
  <c r="C658" i="4"/>
  <c r="C625" i="4"/>
  <c r="C601" i="4"/>
  <c r="C597" i="4"/>
  <c r="C880" i="4"/>
  <c r="C875" i="4"/>
  <c r="C866" i="4"/>
  <c r="C860" i="4"/>
  <c r="C830" i="4"/>
  <c r="C821" i="4"/>
  <c r="C811" i="4"/>
  <c r="C807" i="4"/>
  <c r="C795" i="4"/>
  <c r="C793" i="4"/>
  <c r="C761" i="4"/>
  <c r="C666" i="4"/>
  <c r="C606" i="4"/>
  <c r="D470" i="4"/>
  <c r="G470" i="4"/>
  <c r="D468" i="4"/>
  <c r="G468" i="4"/>
  <c r="D466" i="4"/>
  <c r="G466" i="4"/>
  <c r="D464" i="4"/>
  <c r="G464" i="4"/>
  <c r="D462" i="4"/>
  <c r="G462" i="4"/>
  <c r="D460" i="4"/>
  <c r="G460" i="4"/>
  <c r="D458" i="4"/>
  <c r="G458" i="4"/>
  <c r="D456" i="4"/>
  <c r="G456" i="4"/>
  <c r="D454" i="4"/>
  <c r="G454" i="4"/>
  <c r="D452" i="4"/>
  <c r="G452" i="4"/>
  <c r="D450" i="4"/>
  <c r="G450" i="4"/>
  <c r="D448" i="4"/>
  <c r="G448" i="4"/>
  <c r="D446" i="4"/>
  <c r="G446" i="4"/>
  <c r="D444" i="4"/>
  <c r="G444" i="4"/>
  <c r="D442" i="4"/>
  <c r="G442" i="4"/>
  <c r="D440" i="4"/>
  <c r="G440" i="4"/>
  <c r="D438" i="4"/>
  <c r="G438" i="4"/>
  <c r="D436" i="4"/>
  <c r="G436" i="4"/>
  <c r="D434" i="4"/>
  <c r="G434" i="4"/>
  <c r="D432" i="4"/>
  <c r="G432" i="4"/>
  <c r="D430" i="4"/>
  <c r="G430" i="4"/>
  <c r="D428" i="4"/>
  <c r="G428" i="4"/>
  <c r="D426" i="4"/>
  <c r="G426" i="4"/>
  <c r="D424" i="4"/>
  <c r="G424" i="4"/>
  <c r="D422" i="4"/>
  <c r="G422" i="4"/>
  <c r="D420" i="4"/>
  <c r="G420" i="4"/>
  <c r="D418" i="4"/>
  <c r="G418" i="4"/>
  <c r="D416" i="4"/>
  <c r="G416" i="4"/>
  <c r="D414" i="4"/>
  <c r="G414" i="4"/>
  <c r="D412" i="4"/>
  <c r="G412" i="4"/>
  <c r="D410" i="4"/>
  <c r="G410" i="4"/>
  <c r="D408" i="4"/>
  <c r="G408" i="4"/>
  <c r="D406" i="4"/>
  <c r="G406" i="4"/>
  <c r="D404" i="4"/>
  <c r="G404" i="4"/>
  <c r="D402" i="4"/>
  <c r="G402" i="4"/>
  <c r="D400" i="4"/>
  <c r="G400" i="4"/>
  <c r="D398" i="4"/>
  <c r="G398" i="4"/>
  <c r="D396" i="4"/>
  <c r="G396" i="4"/>
  <c r="D394" i="4"/>
  <c r="G394" i="4"/>
  <c r="D392" i="4"/>
  <c r="G392" i="4"/>
  <c r="D390" i="4"/>
  <c r="G390" i="4"/>
  <c r="D388" i="4"/>
  <c r="G388" i="4"/>
  <c r="D386" i="4"/>
  <c r="G386" i="4"/>
  <c r="D384" i="4"/>
  <c r="G384" i="4"/>
  <c r="D382" i="4"/>
  <c r="G382" i="4"/>
  <c r="D380" i="4"/>
  <c r="G380" i="4"/>
  <c r="D378" i="4"/>
  <c r="G378" i="4"/>
  <c r="D376" i="4"/>
  <c r="G376" i="4"/>
  <c r="D374" i="4"/>
  <c r="G374" i="4"/>
  <c r="D372" i="4"/>
  <c r="G372" i="4"/>
  <c r="D370" i="4"/>
  <c r="G370" i="4"/>
  <c r="D368" i="4"/>
  <c r="G368" i="4"/>
  <c r="D366" i="4"/>
  <c r="G366" i="4"/>
  <c r="D364" i="4"/>
  <c r="G364" i="4"/>
  <c r="D362" i="4"/>
  <c r="G362" i="4"/>
  <c r="D360" i="4"/>
  <c r="G360" i="4"/>
  <c r="D358" i="4"/>
  <c r="G358" i="4"/>
  <c r="D356" i="4"/>
  <c r="G356" i="4"/>
  <c r="D354" i="4"/>
  <c r="G354" i="4"/>
  <c r="D352" i="4"/>
  <c r="G352" i="4"/>
  <c r="D350" i="4"/>
  <c r="G350" i="4"/>
  <c r="D348" i="4"/>
  <c r="G348" i="4"/>
  <c r="D346" i="4"/>
  <c r="G346" i="4"/>
  <c r="D344" i="4"/>
  <c r="G344" i="4"/>
  <c r="D342" i="4"/>
  <c r="G342" i="4"/>
  <c r="D340" i="4"/>
  <c r="G340" i="4"/>
  <c r="D338" i="4"/>
  <c r="G338" i="4"/>
  <c r="D336" i="4"/>
  <c r="G336" i="4"/>
  <c r="D334" i="4"/>
  <c r="G334" i="4"/>
  <c r="D332" i="4"/>
  <c r="G332" i="4"/>
  <c r="D330" i="4"/>
  <c r="G330" i="4"/>
  <c r="D328" i="4"/>
  <c r="G328" i="4"/>
  <c r="D326" i="4"/>
  <c r="G326" i="4"/>
  <c r="D324" i="4"/>
  <c r="G324" i="4"/>
  <c r="D322" i="4"/>
  <c r="G322" i="4"/>
  <c r="D320" i="4"/>
  <c r="G320" i="4"/>
  <c r="D318" i="4"/>
  <c r="G318" i="4"/>
  <c r="D316" i="4"/>
  <c r="G316" i="4"/>
  <c r="D314" i="4"/>
  <c r="G314" i="4"/>
  <c r="D312" i="4"/>
  <c r="G312" i="4"/>
  <c r="D310" i="4"/>
  <c r="G310" i="4"/>
  <c r="D308" i="4"/>
  <c r="G308" i="4"/>
  <c r="D306" i="4"/>
  <c r="G306" i="4"/>
  <c r="D304" i="4"/>
  <c r="G304" i="4"/>
  <c r="D302" i="4"/>
  <c r="G302" i="4"/>
  <c r="D300" i="4"/>
  <c r="G300" i="4"/>
  <c r="D298" i="4"/>
  <c r="G298" i="4"/>
  <c r="D296" i="4"/>
  <c r="G296" i="4"/>
  <c r="D294" i="4"/>
  <c r="G294" i="4"/>
  <c r="D292" i="4"/>
  <c r="G292" i="4"/>
  <c r="D290" i="4"/>
  <c r="G290" i="4"/>
  <c r="D288" i="4"/>
  <c r="G288" i="4"/>
  <c r="D286" i="4"/>
  <c r="G286" i="4"/>
  <c r="D284" i="4"/>
  <c r="G284" i="4"/>
  <c r="D282" i="4"/>
  <c r="G282" i="4"/>
  <c r="D280" i="4"/>
  <c r="G280" i="4"/>
  <c r="D278" i="4"/>
  <c r="G278" i="4"/>
  <c r="D276" i="4"/>
  <c r="G276" i="4"/>
  <c r="D274" i="4"/>
  <c r="G274" i="4"/>
  <c r="J470" i="4"/>
  <c r="J468" i="4"/>
  <c r="J466" i="4"/>
  <c r="J464" i="4"/>
  <c r="J462" i="4"/>
  <c r="J460" i="4"/>
  <c r="J458" i="4"/>
  <c r="J456" i="4"/>
  <c r="J454" i="4"/>
  <c r="J452" i="4"/>
  <c r="J450" i="4"/>
  <c r="J448" i="4"/>
  <c r="J446" i="4"/>
  <c r="J444" i="4"/>
  <c r="J442" i="4"/>
  <c r="J440" i="4"/>
  <c r="J438" i="4"/>
  <c r="J436" i="4"/>
  <c r="J434" i="4"/>
  <c r="J432" i="4"/>
  <c r="J430" i="4"/>
  <c r="J428" i="4"/>
  <c r="J426" i="4"/>
  <c r="J424" i="4"/>
  <c r="J422" i="4"/>
  <c r="J420" i="4"/>
  <c r="J418" i="4"/>
  <c r="J416" i="4"/>
  <c r="J414" i="4"/>
  <c r="J412" i="4"/>
  <c r="J410" i="4"/>
  <c r="J408" i="4"/>
  <c r="J406" i="4"/>
  <c r="J404" i="4"/>
  <c r="J402" i="4"/>
  <c r="J400" i="4"/>
  <c r="J398" i="4"/>
  <c r="J396" i="4"/>
  <c r="J394" i="4"/>
  <c r="J392" i="4"/>
  <c r="J390" i="4"/>
  <c r="J388" i="4"/>
  <c r="J386" i="4"/>
  <c r="J384" i="4"/>
  <c r="J382" i="4"/>
  <c r="J380" i="4"/>
  <c r="J378" i="4"/>
  <c r="J376" i="4"/>
  <c r="J374" i="4"/>
  <c r="J372" i="4"/>
  <c r="J370" i="4"/>
  <c r="J368" i="4"/>
  <c r="J366" i="4"/>
  <c r="J364" i="4"/>
  <c r="J362" i="4"/>
  <c r="J360" i="4"/>
  <c r="J358" i="4"/>
  <c r="J356" i="4"/>
  <c r="J354" i="4"/>
  <c r="J352" i="4"/>
  <c r="J350" i="4"/>
  <c r="J348" i="4"/>
  <c r="J346" i="4"/>
  <c r="J344" i="4"/>
  <c r="J342" i="4"/>
  <c r="J340" i="4"/>
  <c r="J338" i="4"/>
  <c r="J336" i="4"/>
  <c r="J334" i="4"/>
  <c r="J332" i="4"/>
  <c r="J330" i="4"/>
  <c r="J328" i="4"/>
  <c r="J326" i="4"/>
  <c r="J324" i="4"/>
  <c r="J322" i="4"/>
  <c r="J320" i="4"/>
  <c r="J318" i="4"/>
  <c r="J316" i="4"/>
  <c r="J314" i="4"/>
  <c r="J312" i="4"/>
  <c r="J310" i="4"/>
  <c r="J308" i="4"/>
  <c r="J306" i="4"/>
  <c r="J304" i="4"/>
  <c r="J302" i="4"/>
  <c r="J300" i="4"/>
  <c r="J298" i="4"/>
  <c r="J296" i="4"/>
  <c r="J294" i="4"/>
  <c r="J292" i="4"/>
  <c r="J290" i="4"/>
  <c r="J288" i="4"/>
  <c r="J286" i="4"/>
  <c r="J284" i="4"/>
  <c r="J282" i="4"/>
  <c r="J280" i="4"/>
  <c r="J278" i="4"/>
  <c r="J276" i="4"/>
  <c r="J274" i="4"/>
  <c r="D471" i="4"/>
  <c r="G471" i="4"/>
  <c r="D469" i="4"/>
  <c r="G469" i="4"/>
  <c r="D467" i="4"/>
  <c r="G467" i="4"/>
  <c r="D465" i="4"/>
  <c r="G465" i="4"/>
  <c r="D463" i="4"/>
  <c r="G463" i="4"/>
  <c r="D461" i="4"/>
  <c r="G461" i="4"/>
  <c r="D459" i="4"/>
  <c r="G459" i="4"/>
  <c r="D457" i="4"/>
  <c r="G457" i="4"/>
  <c r="D455" i="4"/>
  <c r="G455" i="4"/>
  <c r="D453" i="4"/>
  <c r="G453" i="4"/>
  <c r="D451" i="4"/>
  <c r="G451" i="4"/>
  <c r="D449" i="4"/>
  <c r="G449" i="4"/>
  <c r="D447" i="4"/>
  <c r="G447" i="4"/>
  <c r="D445" i="4"/>
  <c r="G445" i="4"/>
  <c r="D443" i="4"/>
  <c r="G443" i="4"/>
  <c r="D441" i="4"/>
  <c r="G441" i="4"/>
  <c r="D439" i="4"/>
  <c r="G439" i="4"/>
  <c r="D437" i="4"/>
  <c r="G437" i="4"/>
  <c r="D435" i="4"/>
  <c r="G435" i="4"/>
  <c r="D433" i="4"/>
  <c r="G433" i="4"/>
  <c r="D431" i="4"/>
  <c r="G431" i="4"/>
  <c r="D429" i="4"/>
  <c r="G429" i="4"/>
  <c r="D427" i="4"/>
  <c r="G427" i="4"/>
  <c r="D425" i="4"/>
  <c r="G425" i="4"/>
  <c r="D423" i="4"/>
  <c r="G423" i="4"/>
  <c r="D421" i="4"/>
  <c r="G421" i="4"/>
  <c r="D419" i="4"/>
  <c r="G419" i="4"/>
  <c r="D417" i="4"/>
  <c r="G417" i="4"/>
  <c r="D415" i="4"/>
  <c r="G415" i="4"/>
  <c r="D413" i="4"/>
  <c r="G413" i="4"/>
  <c r="D411" i="4"/>
  <c r="G411" i="4"/>
  <c r="D409" i="4"/>
  <c r="G409" i="4"/>
  <c r="D407" i="4"/>
  <c r="G407" i="4"/>
  <c r="D405" i="4"/>
  <c r="G405" i="4"/>
  <c r="D403" i="4"/>
  <c r="G403" i="4"/>
  <c r="D401" i="4"/>
  <c r="G401" i="4"/>
  <c r="D399" i="4"/>
  <c r="G399" i="4"/>
  <c r="D397" i="4"/>
  <c r="G397" i="4"/>
  <c r="D395" i="4"/>
  <c r="G395" i="4"/>
  <c r="D393" i="4"/>
  <c r="G393" i="4"/>
  <c r="D391" i="4"/>
  <c r="G391" i="4"/>
  <c r="D389" i="4"/>
  <c r="G389" i="4"/>
  <c r="D387" i="4"/>
  <c r="G387" i="4"/>
  <c r="D385" i="4"/>
  <c r="G385" i="4"/>
  <c r="D383" i="4"/>
  <c r="G383" i="4"/>
  <c r="D381" i="4"/>
  <c r="G381" i="4"/>
  <c r="D379" i="4"/>
  <c r="G379" i="4"/>
  <c r="D377" i="4"/>
  <c r="G377" i="4"/>
  <c r="D375" i="4"/>
  <c r="G375" i="4"/>
  <c r="D373" i="4"/>
  <c r="G373" i="4"/>
  <c r="D371" i="4"/>
  <c r="G371" i="4"/>
  <c r="D369" i="4"/>
  <c r="G369" i="4"/>
  <c r="D367" i="4"/>
  <c r="G367" i="4"/>
  <c r="D365" i="4"/>
  <c r="G365" i="4"/>
  <c r="D363" i="4"/>
  <c r="G363" i="4"/>
  <c r="D361" i="4"/>
  <c r="G361" i="4"/>
  <c r="D359" i="4"/>
  <c r="G359" i="4"/>
  <c r="D357" i="4"/>
  <c r="G357" i="4"/>
  <c r="D355" i="4"/>
  <c r="G355" i="4"/>
  <c r="D353" i="4"/>
  <c r="G353" i="4"/>
  <c r="D351" i="4"/>
  <c r="G351" i="4"/>
  <c r="D349" i="4"/>
  <c r="G349" i="4"/>
  <c r="D347" i="4"/>
  <c r="G347" i="4"/>
  <c r="D345" i="4"/>
  <c r="G345" i="4"/>
  <c r="D343" i="4"/>
  <c r="G343" i="4"/>
  <c r="D341" i="4"/>
  <c r="G341" i="4"/>
  <c r="D339" i="4"/>
  <c r="G339" i="4"/>
  <c r="D337" i="4"/>
  <c r="G337" i="4"/>
  <c r="D335" i="4"/>
  <c r="G335" i="4"/>
  <c r="D333" i="4"/>
  <c r="G333" i="4"/>
  <c r="D331" i="4"/>
  <c r="G331" i="4"/>
  <c r="D329" i="4"/>
  <c r="G329" i="4"/>
  <c r="D327" i="4"/>
  <c r="G327" i="4"/>
  <c r="D325" i="4"/>
  <c r="G325" i="4"/>
  <c r="D323" i="4"/>
  <c r="G323" i="4"/>
  <c r="D321" i="4"/>
  <c r="G321" i="4"/>
  <c r="D319" i="4"/>
  <c r="G319" i="4"/>
  <c r="D317" i="4"/>
  <c r="G317" i="4"/>
  <c r="D315" i="4"/>
  <c r="G315" i="4"/>
  <c r="D313" i="4"/>
  <c r="G313" i="4"/>
  <c r="D311" i="4"/>
  <c r="G311" i="4"/>
  <c r="D309" i="4"/>
  <c r="G309" i="4"/>
  <c r="D307" i="4"/>
  <c r="G307" i="4"/>
  <c r="D305" i="4"/>
  <c r="G305" i="4"/>
  <c r="D303" i="4"/>
  <c r="G303" i="4"/>
  <c r="D301" i="4"/>
  <c r="G301" i="4"/>
  <c r="D299" i="4"/>
  <c r="G299" i="4"/>
  <c r="D297" i="4"/>
  <c r="G297" i="4"/>
  <c r="D295" i="4"/>
  <c r="G295" i="4"/>
  <c r="D293" i="4"/>
  <c r="G293" i="4"/>
  <c r="D291" i="4"/>
  <c r="G291" i="4"/>
  <c r="D289" i="4"/>
  <c r="G289" i="4"/>
  <c r="D287" i="4"/>
  <c r="G287" i="4"/>
  <c r="D285" i="4"/>
  <c r="G285" i="4"/>
  <c r="D283" i="4"/>
  <c r="G283" i="4"/>
  <c r="D281" i="4"/>
  <c r="G281" i="4"/>
  <c r="D279" i="4"/>
  <c r="G279" i="4"/>
  <c r="D277" i="4"/>
  <c r="G277" i="4"/>
  <c r="D275" i="4"/>
  <c r="G275" i="4"/>
  <c r="D273" i="4"/>
  <c r="G273" i="4"/>
  <c r="J471" i="4"/>
  <c r="J469" i="4"/>
  <c r="J467" i="4"/>
  <c r="J465" i="4"/>
  <c r="J463" i="4"/>
  <c r="J461" i="4"/>
  <c r="J459" i="4"/>
  <c r="J457" i="4"/>
  <c r="J455" i="4"/>
  <c r="J453" i="4"/>
  <c r="J451" i="4"/>
  <c r="J449" i="4"/>
  <c r="J447" i="4"/>
  <c r="J445" i="4"/>
  <c r="J443" i="4"/>
  <c r="J441" i="4"/>
  <c r="J439" i="4"/>
  <c r="J437" i="4"/>
  <c r="J435" i="4"/>
  <c r="J433" i="4"/>
  <c r="J431" i="4"/>
  <c r="J429" i="4"/>
  <c r="J427" i="4"/>
  <c r="J425" i="4"/>
  <c r="J423" i="4"/>
  <c r="J421" i="4"/>
  <c r="J419" i="4"/>
  <c r="J417" i="4"/>
  <c r="J415" i="4"/>
  <c r="J413" i="4"/>
  <c r="J411" i="4"/>
  <c r="J409" i="4"/>
  <c r="J407" i="4"/>
  <c r="J405" i="4"/>
  <c r="J403" i="4"/>
  <c r="J401" i="4"/>
  <c r="J399" i="4"/>
  <c r="J397" i="4"/>
  <c r="J395" i="4"/>
  <c r="J393" i="4"/>
  <c r="J391" i="4"/>
  <c r="J389" i="4"/>
  <c r="J387" i="4"/>
  <c r="J385" i="4"/>
  <c r="J383" i="4"/>
  <c r="J381" i="4"/>
  <c r="J379" i="4"/>
  <c r="J377" i="4"/>
  <c r="J375" i="4"/>
  <c r="J373" i="4"/>
  <c r="J371" i="4"/>
  <c r="J369" i="4"/>
  <c r="J367" i="4"/>
  <c r="J365" i="4"/>
  <c r="J363" i="4"/>
  <c r="J361" i="4"/>
  <c r="J359" i="4"/>
  <c r="J357" i="4"/>
  <c r="J355" i="4"/>
  <c r="J353" i="4"/>
  <c r="J351" i="4"/>
  <c r="J349" i="4"/>
  <c r="J347" i="4"/>
  <c r="J345" i="4"/>
  <c r="J343" i="4"/>
  <c r="J341" i="4"/>
  <c r="J339" i="4"/>
  <c r="J337" i="4"/>
  <c r="J335" i="4"/>
  <c r="J333" i="4"/>
  <c r="J331" i="4"/>
  <c r="J329" i="4"/>
  <c r="J327" i="4"/>
  <c r="J325" i="4"/>
  <c r="J323" i="4"/>
  <c r="J321" i="4"/>
  <c r="J319" i="4"/>
  <c r="J317" i="4"/>
  <c r="J315" i="4"/>
  <c r="J313" i="4"/>
  <c r="J311" i="4"/>
  <c r="J309" i="4"/>
  <c r="J307" i="4"/>
  <c r="J305" i="4"/>
  <c r="J303" i="4"/>
  <c r="J301" i="4"/>
  <c r="J299" i="4"/>
  <c r="J297" i="4"/>
  <c r="J295" i="4"/>
  <c r="J293" i="4"/>
  <c r="J291" i="4"/>
  <c r="J289" i="4"/>
  <c r="J287" i="4"/>
  <c r="J285" i="4"/>
  <c r="J283" i="4"/>
  <c r="J281" i="4"/>
  <c r="J279" i="4"/>
  <c r="J277" i="4"/>
  <c r="J275" i="4"/>
  <c r="J273" i="4"/>
  <c r="N757" i="3"/>
  <c r="I647" i="3"/>
  <c r="H757" i="3"/>
  <c r="K757" i="3"/>
  <c r="M757" i="3"/>
  <c r="E184" i="4" l="1"/>
  <c r="H1111" i="4"/>
  <c r="C1105" i="4"/>
  <c r="D1105" i="4" s="1"/>
  <c r="I161" i="4"/>
  <c r="C1111" i="4"/>
  <c r="D1111" i="4" s="1"/>
  <c r="B1193" i="4"/>
  <c r="E191" i="4"/>
  <c r="C113" i="4"/>
  <c r="H113" i="4" s="1"/>
  <c r="H1119" i="4"/>
  <c r="C224" i="4"/>
  <c r="H143" i="4"/>
  <c r="I143" i="4" s="1"/>
  <c r="I1111" i="4"/>
  <c r="B1202" i="4"/>
  <c r="G1105" i="4"/>
  <c r="E185" i="4"/>
  <c r="C211" i="4"/>
  <c r="H1114" i="4"/>
  <c r="F105" i="4"/>
  <c r="F7" i="4"/>
  <c r="E1129" i="4"/>
  <c r="C1217" i="4" s="1"/>
  <c r="H1129" i="4"/>
  <c r="E224" i="4"/>
  <c r="F107" i="4"/>
  <c r="C152" i="4"/>
  <c r="F152" i="4" s="1"/>
  <c r="H152" i="4" s="1"/>
  <c r="I152" i="4" s="1"/>
  <c r="H1220" i="4"/>
  <c r="H115" i="4"/>
  <c r="I116" i="4"/>
  <c r="D104" i="4"/>
  <c r="G1138" i="4"/>
  <c r="E215" i="4"/>
  <c r="C1138" i="4"/>
  <c r="D1138" i="4" s="1"/>
  <c r="F1138" i="4"/>
  <c r="B1308" i="4"/>
  <c r="B1396" i="4" s="1"/>
  <c r="G1338" i="4"/>
  <c r="B1426" i="4"/>
  <c r="E1116" i="4"/>
  <c r="C1204" i="4" s="1"/>
  <c r="C1116" i="4"/>
  <c r="D1116" i="4" s="1"/>
  <c r="C248" i="4"/>
  <c r="E248" i="4" s="1"/>
  <c r="I1116" i="4"/>
  <c r="G1116" i="4"/>
  <c r="C122" i="4"/>
  <c r="E1102" i="4"/>
  <c r="C1190" i="4" s="1"/>
  <c r="C1102" i="4"/>
  <c r="D1102" i="4" s="1"/>
  <c r="I1102" i="4"/>
  <c r="C104" i="4"/>
  <c r="B1204" i="4"/>
  <c r="C1143" i="4"/>
  <c r="D1143" i="4" s="1"/>
  <c r="F1143" i="4"/>
  <c r="G1143" i="4"/>
  <c r="C233" i="4"/>
  <c r="E233" i="4" s="1"/>
  <c r="C134" i="4"/>
  <c r="F134" i="4" s="1"/>
  <c r="C1150" i="4"/>
  <c r="D1150" i="4" s="1"/>
  <c r="F1146" i="4"/>
  <c r="E1146" i="4"/>
  <c r="C1234" i="4" s="1"/>
  <c r="B1187" i="4"/>
  <c r="E1099" i="4"/>
  <c r="C1187" i="4" s="1"/>
  <c r="C1501" i="4"/>
  <c r="B22" i="6" s="1"/>
  <c r="F1128" i="4"/>
  <c r="G1128" i="4"/>
  <c r="C1099" i="4"/>
  <c r="D1099" i="4" s="1"/>
  <c r="I164" i="4"/>
  <c r="B1098" i="4"/>
  <c r="F1098" i="4" s="1"/>
  <c r="F1147" i="4"/>
  <c r="C208" i="4"/>
  <c r="C121" i="4"/>
  <c r="F121" i="4" s="1"/>
  <c r="H121" i="4" s="1"/>
  <c r="I121" i="4" s="1"/>
  <c r="B1103" i="4"/>
  <c r="I1103" i="4" s="1"/>
  <c r="G1165" i="4"/>
  <c r="E1165" i="4"/>
  <c r="C1165" i="4"/>
  <c r="F1165" i="4"/>
  <c r="B1253" i="4"/>
  <c r="H1165" i="4"/>
  <c r="H1169" i="4"/>
  <c r="E1169" i="4"/>
  <c r="C1169" i="4"/>
  <c r="E1172" i="4"/>
  <c r="C1260" i="4" s="1"/>
  <c r="C1172" i="4"/>
  <c r="C227" i="4"/>
  <c r="E227" i="4" s="1"/>
  <c r="E1162" i="4"/>
  <c r="C1162" i="4"/>
  <c r="D1162" i="4" s="1"/>
  <c r="F1177" i="4"/>
  <c r="E1177" i="4"/>
  <c r="C1177" i="4"/>
  <c r="B1259" i="4"/>
  <c r="H1259" i="4" s="1"/>
  <c r="E1171" i="4"/>
  <c r="C1259" i="4" s="1"/>
  <c r="C1171" i="4"/>
  <c r="D1171" i="4" s="1"/>
  <c r="K747" i="3"/>
  <c r="K749" i="3" s="1"/>
  <c r="B10" i="8" s="1"/>
  <c r="I747" i="3"/>
  <c r="I749" i="3" s="1"/>
  <c r="E10" i="8" s="1"/>
  <c r="E1143" i="4"/>
  <c r="C1231" i="4" s="1"/>
  <c r="F27" i="4"/>
  <c r="G1193" i="4"/>
  <c r="H1369" i="4" s="1"/>
  <c r="G1250" i="4"/>
  <c r="H1426" i="4" s="1"/>
  <c r="H1202" i="4"/>
  <c r="I1171" i="4"/>
  <c r="E1110" i="4"/>
  <c r="C1198" i="4" s="1"/>
  <c r="F1162" i="4"/>
  <c r="H1138" i="4"/>
  <c r="E1138" i="4"/>
  <c r="C1226" i="4" s="1"/>
  <c r="F51" i="4"/>
  <c r="I1138" i="4"/>
  <c r="E239" i="4"/>
  <c r="F75" i="4"/>
  <c r="F84" i="4"/>
  <c r="F36" i="4"/>
  <c r="F40" i="4"/>
  <c r="F83" i="4"/>
  <c r="I1141" i="4"/>
  <c r="H134" i="4"/>
  <c r="I134" i="4" s="1"/>
  <c r="F68" i="4"/>
  <c r="H1250" i="4"/>
  <c r="H1208" i="4"/>
  <c r="I1432" i="4"/>
  <c r="D105" i="4"/>
  <c r="F70" i="4"/>
  <c r="F82" i="4"/>
  <c r="E199" i="4"/>
  <c r="H1338" i="4"/>
  <c r="H1226" i="4"/>
  <c r="F60" i="4"/>
  <c r="I1099" i="4"/>
  <c r="H1099" i="4"/>
  <c r="G1114" i="4"/>
  <c r="C1114" i="4"/>
  <c r="D1114" i="4" s="1"/>
  <c r="F52" i="4"/>
  <c r="F64" i="4"/>
  <c r="F69" i="4"/>
  <c r="I1156" i="4"/>
  <c r="F56" i="4"/>
  <c r="I1105" i="4"/>
  <c r="F1105" i="4"/>
  <c r="E1105" i="4"/>
  <c r="C1193" i="4" s="1"/>
  <c r="I1120" i="4"/>
  <c r="H1240" i="4"/>
  <c r="E251" i="4"/>
  <c r="I1168" i="4"/>
  <c r="B1137" i="4"/>
  <c r="G1137" i="4" s="1"/>
  <c r="F81" i="4"/>
  <c r="I1160" i="4"/>
  <c r="H1229" i="4"/>
  <c r="I1126" i="4"/>
  <c r="I1144" i="4"/>
  <c r="I1174" i="4"/>
  <c r="I1338" i="4"/>
  <c r="I1152" i="4"/>
  <c r="H1296" i="4"/>
  <c r="I1132" i="4"/>
  <c r="H1256" i="4"/>
  <c r="C170" i="4"/>
  <c r="F170" i="4" s="1"/>
  <c r="H170" i="4" s="1"/>
  <c r="F80" i="4"/>
  <c r="F50" i="4"/>
  <c r="C263" i="4"/>
  <c r="E263" i="4" s="1"/>
  <c r="F86" i="4"/>
  <c r="H1328" i="4"/>
  <c r="G1328" i="4"/>
  <c r="I106" i="4"/>
  <c r="D106" i="4"/>
  <c r="C1257" i="4"/>
  <c r="F146" i="4"/>
  <c r="H146" i="4" s="1"/>
  <c r="I146" i="4" s="1"/>
  <c r="C1146" i="4"/>
  <c r="D1146" i="4" s="1"/>
  <c r="G1296" i="4"/>
  <c r="F122" i="4"/>
  <c r="H122" i="4" s="1"/>
  <c r="I122" i="4" s="1"/>
  <c r="I110" i="4"/>
  <c r="C158" i="4"/>
  <c r="C245" i="4"/>
  <c r="E245" i="4" s="1"/>
  <c r="B1123" i="4"/>
  <c r="E209" i="4"/>
  <c r="B1117" i="4"/>
  <c r="E203" i="4"/>
  <c r="G1102" i="4"/>
  <c r="H1102" i="4"/>
  <c r="H1187" i="4"/>
  <c r="G1187" i="4"/>
  <c r="H1363" i="4" s="1"/>
  <c r="B1275" i="4"/>
  <c r="E187" i="4"/>
  <c r="B1101" i="4"/>
  <c r="B1125" i="4"/>
  <c r="E211" i="4"/>
  <c r="D130" i="4"/>
  <c r="B1159" i="4"/>
  <c r="J472" i="4"/>
  <c r="B16" i="6" s="1"/>
  <c r="C189" i="4"/>
  <c r="C102" i="4"/>
  <c r="C108" i="4"/>
  <c r="C195" i="4"/>
  <c r="I114" i="4"/>
  <c r="D114" i="4"/>
  <c r="I128" i="4"/>
  <c r="D128" i="4"/>
  <c r="D1165" i="4"/>
  <c r="E195" i="4"/>
  <c r="B1109" i="4"/>
  <c r="C237" i="4"/>
  <c r="E237" i="4" s="1"/>
  <c r="C150" i="4"/>
  <c r="G1111" i="4"/>
  <c r="E1111" i="4"/>
  <c r="C1199" i="4" s="1"/>
  <c r="F1111" i="4"/>
  <c r="H1190" i="4"/>
  <c r="B1278" i="4"/>
  <c r="B11" i="8"/>
  <c r="H1103" i="4"/>
  <c r="B1215" i="4"/>
  <c r="G1215" i="4" s="1"/>
  <c r="H1391" i="4" s="1"/>
  <c r="G1127" i="4"/>
  <c r="E1127" i="4"/>
  <c r="C1215" i="4" s="1"/>
  <c r="H1148" i="4"/>
  <c r="E1148" i="4"/>
  <c r="C1236" i="4" s="1"/>
  <c r="D142" i="4"/>
  <c r="D97" i="4"/>
  <c r="F1140" i="4"/>
  <c r="B1228" i="4"/>
  <c r="G1140" i="4"/>
  <c r="E1140" i="4"/>
  <c r="C1228" i="4" s="1"/>
  <c r="H1140" i="4"/>
  <c r="C1140" i="4"/>
  <c r="D1140" i="4" s="1"/>
  <c r="E1134" i="4"/>
  <c r="C1222" i="4" s="1"/>
  <c r="H1134" i="4"/>
  <c r="F1134" i="4"/>
  <c r="C1134" i="4"/>
  <c r="D1134" i="4" s="1"/>
  <c r="B1222" i="4"/>
  <c r="G1134" i="4"/>
  <c r="F176" i="4"/>
  <c r="H176" i="4" s="1"/>
  <c r="I176" i="4" s="1"/>
  <c r="G1352" i="4"/>
  <c r="C1147" i="4"/>
  <c r="D1147" i="4" s="1"/>
  <c r="H1147" i="4"/>
  <c r="G1147" i="4"/>
  <c r="B1217" i="4"/>
  <c r="C1129" i="4"/>
  <c r="D1129" i="4" s="1"/>
  <c r="G1129" i="4"/>
  <c r="I1129" i="4" s="1"/>
  <c r="E13" i="8"/>
  <c r="H1143" i="4"/>
  <c r="B1231" i="4"/>
  <c r="B1319" i="4" s="1"/>
  <c r="I1143" i="4"/>
  <c r="B13" i="8"/>
  <c r="B1317" i="4"/>
  <c r="B1405" i="4" s="1"/>
  <c r="G1264" i="4"/>
  <c r="H1352" i="4" s="1"/>
  <c r="I1352" i="4" s="1"/>
  <c r="F1110" i="4"/>
  <c r="F1129" i="4"/>
  <c r="E1147" i="4"/>
  <c r="C1235" i="4" s="1"/>
  <c r="G1214" i="4"/>
  <c r="H1390" i="4" s="1"/>
  <c r="F1119" i="4"/>
  <c r="G1119" i="4"/>
  <c r="I1119" i="4" s="1"/>
  <c r="C1119" i="4"/>
  <c r="D1119" i="4" s="1"/>
  <c r="B1207" i="4"/>
  <c r="H1128" i="4"/>
  <c r="E1128" i="4"/>
  <c r="C1128" i="4"/>
  <c r="D1128" i="4" s="1"/>
  <c r="B1210" i="4"/>
  <c r="G1122" i="4"/>
  <c r="H1122" i="4"/>
  <c r="E1122" i="4"/>
  <c r="C1210" i="4" s="1"/>
  <c r="F1122" i="4"/>
  <c r="C1122" i="4"/>
  <c r="D1122" i="4" s="1"/>
  <c r="I1104" i="4"/>
  <c r="E1104" i="4"/>
  <c r="C1192" i="4" s="1"/>
  <c r="F1104" i="4"/>
  <c r="C1104" i="4"/>
  <c r="D1104" i="4" s="1"/>
  <c r="G1104" i="4"/>
  <c r="H1104" i="4"/>
  <c r="B1192" i="4"/>
  <c r="B1265" i="4"/>
  <c r="G1177" i="4"/>
  <c r="C1265" i="4"/>
  <c r="D1177" i="4"/>
  <c r="H1177" i="4"/>
  <c r="H116" i="4"/>
  <c r="F116" i="4"/>
  <c r="H98" i="4"/>
  <c r="F98" i="4"/>
  <c r="G1162" i="4"/>
  <c r="H1162" i="4"/>
  <c r="G1150" i="4"/>
  <c r="I1150" i="4" s="1"/>
  <c r="H1150" i="4"/>
  <c r="F1150" i="4"/>
  <c r="D472" i="4"/>
  <c r="F139" i="4"/>
  <c r="H139" i="4" s="1"/>
  <c r="I139" i="4" s="1"/>
  <c r="G1110" i="4"/>
  <c r="H1110" i="4"/>
  <c r="C1110" i="4"/>
  <c r="D1110" i="4" s="1"/>
  <c r="H103" i="4"/>
  <c r="F103" i="4"/>
  <c r="F111" i="4"/>
  <c r="H111" i="4"/>
  <c r="B1350" i="4"/>
  <c r="G1262" i="4"/>
  <c r="C1153" i="4"/>
  <c r="D1153" i="4" s="1"/>
  <c r="H1153" i="4"/>
  <c r="E1153" i="4"/>
  <c r="C1241" i="4" s="1"/>
  <c r="G1153" i="4"/>
  <c r="B1241" i="4"/>
  <c r="F1153" i="4"/>
  <c r="F1135" i="4"/>
  <c r="E1135" i="4"/>
  <c r="C1223" i="4" s="1"/>
  <c r="C1135" i="4"/>
  <c r="D1135" i="4" s="1"/>
  <c r="G1135" i="4"/>
  <c r="H1135" i="4"/>
  <c r="B1223" i="4"/>
  <c r="F104" i="4"/>
  <c r="H104" i="4"/>
  <c r="F149" i="4"/>
  <c r="H149" i="4" s="1"/>
  <c r="I149" i="4" s="1"/>
  <c r="B1234" i="4"/>
  <c r="G1146" i="4"/>
  <c r="I1146" i="4" s="1"/>
  <c r="H1146" i="4"/>
  <c r="F127" i="4"/>
  <c r="H127" i="4" s="1"/>
  <c r="I127" i="4" s="1"/>
  <c r="G1238" i="4"/>
  <c r="H1414" i="4" s="1"/>
  <c r="F131" i="4"/>
  <c r="H131" i="4" s="1"/>
  <c r="I131" i="4" s="1"/>
  <c r="H1314" i="4"/>
  <c r="I1314" i="4" s="1"/>
  <c r="G1314" i="4"/>
  <c r="B1402" i="4"/>
  <c r="F133" i="4"/>
  <c r="H133" i="4" s="1"/>
  <c r="I133" i="4" s="1"/>
  <c r="B1292" i="4"/>
  <c r="G1204" i="4"/>
  <c r="H1380" i="4" s="1"/>
  <c r="H1204" i="4"/>
  <c r="B1304" i="4"/>
  <c r="G1216" i="4"/>
  <c r="H1392" i="4" s="1"/>
  <c r="B1286" i="4"/>
  <c r="G1198" i="4"/>
  <c r="H1374" i="4" s="1"/>
  <c r="H1198" i="4"/>
  <c r="B1323" i="4"/>
  <c r="G1235" i="4"/>
  <c r="H1411" i="4" s="1"/>
  <c r="G1232" i="4"/>
  <c r="H1408" i="4" s="1"/>
  <c r="B1320" i="4"/>
  <c r="B1390" i="4"/>
  <c r="G1302" i="4"/>
  <c r="G1384" i="4"/>
  <c r="I1384" i="4" s="1"/>
  <c r="C1103" i="4"/>
  <c r="D1103" i="4" s="1"/>
  <c r="G1148" i="4"/>
  <c r="I1148" i="4" s="1"/>
  <c r="F1127" i="4"/>
  <c r="H1127" i="4"/>
  <c r="C1127" i="4"/>
  <c r="D1127" i="4" s="1"/>
  <c r="F97" i="4"/>
  <c r="H97" i="4" s="1"/>
  <c r="I97" i="4" s="1"/>
  <c r="F151" i="4"/>
  <c r="H151" i="4" s="1"/>
  <c r="I151" i="4" s="1"/>
  <c r="G1199" i="4"/>
  <c r="H1375" i="4" s="1"/>
  <c r="H1199" i="4"/>
  <c r="B1287" i="4"/>
  <c r="B1332" i="4"/>
  <c r="G1244" i="4"/>
  <c r="H1420" i="4" s="1"/>
  <c r="G1416" i="4"/>
  <c r="I1416" i="4" s="1"/>
  <c r="G1426" i="4"/>
  <c r="I1426" i="4" s="1"/>
  <c r="D100" i="4"/>
  <c r="I100" i="4"/>
  <c r="C100" i="4"/>
  <c r="C187" i="4"/>
  <c r="B1107" i="4"/>
  <c r="E193" i="4"/>
  <c r="C114" i="4"/>
  <c r="C201" i="4"/>
  <c r="D118" i="4"/>
  <c r="D120" i="4"/>
  <c r="C120" i="4"/>
  <c r="C207" i="4"/>
  <c r="E207" i="4" s="1"/>
  <c r="D124" i="4"/>
  <c r="C130" i="4"/>
  <c r="C217" i="4"/>
  <c r="E217" i="4" s="1"/>
  <c r="D148" i="4"/>
  <c r="B1149" i="4"/>
  <c r="D150" i="4"/>
  <c r="D152" i="4"/>
  <c r="D154" i="4"/>
  <c r="C135" i="4"/>
  <c r="C222" i="4"/>
  <c r="E222" i="4" s="1"/>
  <c r="D141" i="4"/>
  <c r="B1142" i="4"/>
  <c r="I157" i="4"/>
  <c r="I163" i="4"/>
  <c r="C252" i="4"/>
  <c r="E252" i="4" s="1"/>
  <c r="C165" i="4"/>
  <c r="B1170" i="4"/>
  <c r="C171" i="4"/>
  <c r="C258" i="4"/>
  <c r="E258" i="4" s="1"/>
  <c r="C175" i="4"/>
  <c r="C262" i="4"/>
  <c r="E262" i="4" s="1"/>
  <c r="F124" i="4"/>
  <c r="H124" i="4" s="1"/>
  <c r="I124" i="4" s="1"/>
  <c r="I102" i="4"/>
  <c r="D102" i="4"/>
  <c r="C106" i="4"/>
  <c r="C193" i="4"/>
  <c r="I108" i="4"/>
  <c r="D108" i="4"/>
  <c r="I112" i="4"/>
  <c r="D112" i="4"/>
  <c r="C112" i="4"/>
  <c r="C199" i="4"/>
  <c r="B1115" i="4"/>
  <c r="E201" i="4"/>
  <c r="B1121" i="4"/>
  <c r="C126" i="4"/>
  <c r="C213" i="4"/>
  <c r="E213" i="4" s="1"/>
  <c r="B1131" i="4"/>
  <c r="C142" i="4"/>
  <c r="C229" i="4"/>
  <c r="E229" i="4" s="1"/>
  <c r="C148" i="4"/>
  <c r="C235" i="4"/>
  <c r="E235" i="4" s="1"/>
  <c r="C241" i="4"/>
  <c r="E241" i="4" s="1"/>
  <c r="C154" i="4"/>
  <c r="B1136" i="4"/>
  <c r="D139" i="4"/>
  <c r="C141" i="4"/>
  <c r="C228" i="4"/>
  <c r="E228" i="4" s="1"/>
  <c r="C145" i="4"/>
  <c r="C232" i="4"/>
  <c r="E232" i="4" s="1"/>
  <c r="D147" i="4"/>
  <c r="C234" i="4"/>
  <c r="E234" i="4" s="1"/>
  <c r="C147" i="4"/>
  <c r="B1158" i="4"/>
  <c r="E244" i="4"/>
  <c r="C159" i="4"/>
  <c r="C246" i="4"/>
  <c r="E246" i="4" s="1"/>
  <c r="B1164" i="4"/>
  <c r="E250" i="4"/>
  <c r="C256" i="4"/>
  <c r="E256" i="4" s="1"/>
  <c r="C169" i="4"/>
  <c r="C173" i="4"/>
  <c r="C260" i="4"/>
  <c r="E260" i="4" s="1"/>
  <c r="B1336" i="4"/>
  <c r="G1248" i="4"/>
  <c r="H1424" i="4" s="1"/>
  <c r="F167" i="4"/>
  <c r="H167" i="4" s="1"/>
  <c r="I167" i="4" s="1"/>
  <c r="H101" i="4"/>
  <c r="F101" i="4"/>
  <c r="G1440" i="4"/>
  <c r="H1326" i="4"/>
  <c r="B1414" i="4"/>
  <c r="G1326" i="4"/>
  <c r="B1106" i="4"/>
  <c r="E192" i="4"/>
  <c r="E198" i="4"/>
  <c r="B1112" i="4"/>
  <c r="C249" i="4"/>
  <c r="E249" i="4" s="1"/>
  <c r="C162" i="4"/>
  <c r="F118" i="4"/>
  <c r="H118" i="4" s="1"/>
  <c r="I118" i="4" s="1"/>
  <c r="B1341" i="4"/>
  <c r="G1253" i="4"/>
  <c r="H1429" i="4" s="1"/>
  <c r="D117" i="4"/>
  <c r="C204" i="4"/>
  <c r="E204" i="4" s="1"/>
  <c r="C117" i="4"/>
  <c r="B1163" i="4"/>
  <c r="E1103" i="4"/>
  <c r="C1191" i="4" s="1"/>
  <c r="G1103" i="4"/>
  <c r="F1103" i="4"/>
  <c r="B1191" i="4"/>
  <c r="B1243" i="4"/>
  <c r="H1155" i="4"/>
  <c r="C1155" i="4"/>
  <c r="D1155" i="4" s="1"/>
  <c r="F1155" i="4"/>
  <c r="E1155" i="4"/>
  <c r="C1243" i="4" s="1"/>
  <c r="C1118" i="4"/>
  <c r="D1118" i="4" s="1"/>
  <c r="G1118" i="4"/>
  <c r="H1118" i="4"/>
  <c r="B1206" i="4"/>
  <c r="E1118" i="4"/>
  <c r="C1206" i="4" s="1"/>
  <c r="F1118" i="4"/>
  <c r="F129" i="4"/>
  <c r="H129" i="4" s="1"/>
  <c r="I129" i="4" s="1"/>
  <c r="H834" i="3"/>
  <c r="K834" i="3"/>
  <c r="N834" i="3"/>
  <c r="M834" i="3"/>
  <c r="H832" i="3"/>
  <c r="K832" i="3"/>
  <c r="N832" i="3"/>
  <c r="M832" i="3"/>
  <c r="H844" i="3"/>
  <c r="N844" i="3"/>
  <c r="M844" i="3"/>
  <c r="K844" i="3"/>
  <c r="H856" i="3"/>
  <c r="N856" i="3"/>
  <c r="M856" i="3"/>
  <c r="K856" i="3"/>
  <c r="H850" i="3"/>
  <c r="K850" i="3"/>
  <c r="N850" i="3"/>
  <c r="M850" i="3"/>
  <c r="B1100" i="4"/>
  <c r="E186" i="4"/>
  <c r="C210" i="4"/>
  <c r="C123" i="4"/>
  <c r="C219" i="4"/>
  <c r="E219" i="4" s="1"/>
  <c r="C132" i="4"/>
  <c r="D136" i="4"/>
  <c r="D138" i="4"/>
  <c r="B1139" i="4"/>
  <c r="E225" i="4"/>
  <c r="D144" i="4"/>
  <c r="B1145" i="4"/>
  <c r="F1148" i="4"/>
  <c r="B1236" i="4"/>
  <c r="C1148" i="4"/>
  <c r="D1148" i="4" s="1"/>
  <c r="D153" i="4"/>
  <c r="C153" i="4"/>
  <c r="C240" i="4"/>
  <c r="C160" i="4"/>
  <c r="C247" i="4"/>
  <c r="B1167" i="4"/>
  <c r="B1173" i="4"/>
  <c r="C172" i="4"/>
  <c r="C259" i="4"/>
  <c r="E259" i="4" s="1"/>
  <c r="I140" i="4"/>
  <c r="D140" i="4"/>
  <c r="F138" i="4"/>
  <c r="H138" i="4" s="1"/>
  <c r="I138" i="4" s="1"/>
  <c r="F156" i="4"/>
  <c r="H156" i="4" s="1"/>
  <c r="I156" i="4" s="1"/>
  <c r="H838" i="3"/>
  <c r="K838" i="3"/>
  <c r="N838" i="3"/>
  <c r="M838" i="3"/>
  <c r="H840" i="3"/>
  <c r="K840" i="3"/>
  <c r="N840" i="3"/>
  <c r="M840" i="3"/>
  <c r="H852" i="3"/>
  <c r="K852" i="3"/>
  <c r="N852" i="3"/>
  <c r="M852" i="3"/>
  <c r="B1166" i="4"/>
  <c r="H846" i="3"/>
  <c r="K846" i="3"/>
  <c r="N846" i="3"/>
  <c r="M846" i="3"/>
  <c r="D99" i="4"/>
  <c r="I99" i="4"/>
  <c r="D123" i="4"/>
  <c r="E210" i="4"/>
  <c r="B1124" i="4"/>
  <c r="D129" i="4"/>
  <c r="B1130" i="4"/>
  <c r="E216" i="4"/>
  <c r="D132" i="4"/>
  <c r="C231" i="4"/>
  <c r="E231" i="4" s="1"/>
  <c r="C144" i="4"/>
  <c r="B1154" i="4"/>
  <c r="E240" i="4"/>
  <c r="D156" i="4"/>
  <c r="B1157" i="4"/>
  <c r="E243" i="4"/>
  <c r="E247" i="4"/>
  <c r="B1161" i="4"/>
  <c r="C166" i="4"/>
  <c r="C253" i="4"/>
  <c r="E253" i="4" s="1"/>
  <c r="C255" i="4"/>
  <c r="E255" i="4" s="1"/>
  <c r="C168" i="4"/>
  <c r="C174" i="4"/>
  <c r="C261" i="4"/>
  <c r="B1175" i="4"/>
  <c r="E261" i="4"/>
  <c r="G1169" i="4"/>
  <c r="B1257" i="4"/>
  <c r="F1169" i="4"/>
  <c r="D1169" i="4"/>
  <c r="F136" i="4"/>
  <c r="H136" i="4" s="1"/>
  <c r="I136" i="4" s="1"/>
  <c r="I1113" i="4"/>
  <c r="F1113" i="4"/>
  <c r="C1113" i="4"/>
  <c r="D1113" i="4" s="1"/>
  <c r="H1113" i="4"/>
  <c r="G1113" i="4"/>
  <c r="B1201" i="4"/>
  <c r="G1151" i="4"/>
  <c r="H1151" i="4"/>
  <c r="E1151" i="4"/>
  <c r="C1239" i="4" s="1"/>
  <c r="F1151" i="4"/>
  <c r="C1151" i="4"/>
  <c r="D1151" i="4" s="1"/>
  <c r="B1239" i="4"/>
  <c r="F99" i="4"/>
  <c r="H99" i="4"/>
  <c r="C1133" i="4"/>
  <c r="D1133" i="4" s="1"/>
  <c r="H1133" i="4"/>
  <c r="G1133" i="4"/>
  <c r="E1133" i="4"/>
  <c r="C1221" i="4" s="1"/>
  <c r="F1133" i="4"/>
  <c r="B1221" i="4"/>
  <c r="B1260" i="4"/>
  <c r="F1172" i="4"/>
  <c r="G1172" i="4"/>
  <c r="H1172" i="4"/>
  <c r="D1172" i="4"/>
  <c r="B1225" i="4"/>
  <c r="E1137" i="4"/>
  <c r="C1225" i="4" s="1"/>
  <c r="G1231" i="4"/>
  <c r="H1407" i="4" s="1"/>
  <c r="E11" i="8"/>
  <c r="F1137" i="4" l="1"/>
  <c r="H1137" i="4"/>
  <c r="B1281" i="4"/>
  <c r="H1193" i="4"/>
  <c r="G1202" i="4"/>
  <c r="H1378" i="4" s="1"/>
  <c r="B1290" i="4"/>
  <c r="C1137" i="4"/>
  <c r="D1137" i="4" s="1"/>
  <c r="F113" i="4"/>
  <c r="H1098" i="4"/>
  <c r="K472" i="4"/>
  <c r="I474" i="4"/>
  <c r="G1308" i="4"/>
  <c r="H1308" i="4"/>
  <c r="B1303" i="4"/>
  <c r="G1317" i="4"/>
  <c r="B1186" i="4"/>
  <c r="E1098" i="4"/>
  <c r="C1098" i="4"/>
  <c r="D1098" i="4" s="1"/>
  <c r="G1098" i="4"/>
  <c r="E1175" i="4"/>
  <c r="C1263" i="4" s="1"/>
  <c r="C1175" i="4"/>
  <c r="D1175" i="4" s="1"/>
  <c r="E1173" i="4"/>
  <c r="C1173" i="4"/>
  <c r="E1164" i="4"/>
  <c r="C1252" i="4" s="1"/>
  <c r="C1164" i="4"/>
  <c r="D1164" i="4" s="1"/>
  <c r="E1158" i="4"/>
  <c r="C1246" i="4" s="1"/>
  <c r="C1158" i="4"/>
  <c r="D1158" i="4" s="1"/>
  <c r="E1161" i="4"/>
  <c r="C1249" i="4" s="1"/>
  <c r="C1161" i="4"/>
  <c r="D1161" i="4" s="1"/>
  <c r="E1166" i="4"/>
  <c r="C1166" i="4"/>
  <c r="E1167" i="4"/>
  <c r="C1255" i="4" s="1"/>
  <c r="C1167" i="4"/>
  <c r="E1163" i="4"/>
  <c r="C1163" i="4"/>
  <c r="D1163" i="4" s="1"/>
  <c r="E1170" i="4"/>
  <c r="C1258" i="4" s="1"/>
  <c r="C1170" i="4"/>
  <c r="D1170" i="4" s="1"/>
  <c r="E1159" i="4"/>
  <c r="C1159" i="4"/>
  <c r="B1347" i="4"/>
  <c r="G1259" i="4"/>
  <c r="H1435" i="4" s="1"/>
  <c r="I1308" i="4"/>
  <c r="I1169" i="4"/>
  <c r="M857" i="3"/>
  <c r="M859" i="3" s="1"/>
  <c r="I1326" i="4"/>
  <c r="F87" i="4"/>
  <c r="F88" i="4" s="1"/>
  <c r="F89" i="4" s="1"/>
  <c r="B13" i="6" s="1"/>
  <c r="K857" i="3"/>
  <c r="K859" i="3" s="1"/>
  <c r="N857" i="3"/>
  <c r="N859" i="3" s="1"/>
  <c r="H857" i="3"/>
  <c r="H859" i="3" s="1"/>
  <c r="I1177" i="4"/>
  <c r="I1134" i="4"/>
  <c r="I1133" i="4"/>
  <c r="H1231" i="4"/>
  <c r="I1172" i="4"/>
  <c r="I1151" i="4"/>
  <c r="H1215" i="4"/>
  <c r="I1118" i="4"/>
  <c r="I1155" i="4"/>
  <c r="H1253" i="4"/>
  <c r="H1248" i="4"/>
  <c r="H1232" i="4"/>
  <c r="H1235" i="4"/>
  <c r="H1216" i="4"/>
  <c r="H1238" i="4"/>
  <c r="I1153" i="4"/>
  <c r="I1147" i="4"/>
  <c r="H1440" i="4"/>
  <c r="I1440" i="4" s="1"/>
  <c r="H1264" i="4"/>
  <c r="I1140" i="4"/>
  <c r="I1127" i="4"/>
  <c r="I1328" i="4"/>
  <c r="H1214" i="4"/>
  <c r="H1302" i="4"/>
  <c r="I1302" i="4" s="1"/>
  <c r="I1137" i="4"/>
  <c r="H1244" i="4"/>
  <c r="I1135" i="4"/>
  <c r="H1438" i="4"/>
  <c r="H1262" i="4"/>
  <c r="C1250" i="4"/>
  <c r="I1162" i="4"/>
  <c r="I1122" i="4"/>
  <c r="C1216" i="4"/>
  <c r="I1128" i="4"/>
  <c r="C1253" i="4"/>
  <c r="I1165" i="4"/>
  <c r="I170" i="4"/>
  <c r="I1296" i="4"/>
  <c r="D1159" i="4"/>
  <c r="H1159" i="4"/>
  <c r="C1247" i="4"/>
  <c r="F1159" i="4"/>
  <c r="B1247" i="4"/>
  <c r="G1159" i="4"/>
  <c r="E1101" i="4"/>
  <c r="C1189" i="4" s="1"/>
  <c r="H1101" i="4"/>
  <c r="I1101" i="4"/>
  <c r="F1101" i="4"/>
  <c r="C1101" i="4"/>
  <c r="D1101" i="4" s="1"/>
  <c r="G1101" i="4"/>
  <c r="B1189" i="4"/>
  <c r="B1363" i="4"/>
  <c r="I1275" i="4"/>
  <c r="H1275" i="4"/>
  <c r="G1275" i="4"/>
  <c r="E1117" i="4"/>
  <c r="C1205" i="4" s="1"/>
  <c r="H1117" i="4"/>
  <c r="I1117" i="4"/>
  <c r="B1205" i="4"/>
  <c r="F1117" i="4"/>
  <c r="C1117" i="4"/>
  <c r="D1117" i="4" s="1"/>
  <c r="G1117" i="4"/>
  <c r="C1123" i="4"/>
  <c r="D1123" i="4" s="1"/>
  <c r="G1123" i="4"/>
  <c r="H1123" i="4"/>
  <c r="E1123" i="4"/>
  <c r="C1211" i="4" s="1"/>
  <c r="B1211" i="4"/>
  <c r="F1123" i="4"/>
  <c r="F158" i="4"/>
  <c r="H158" i="4" s="1"/>
  <c r="I158" i="4" s="1"/>
  <c r="F1125" i="4"/>
  <c r="H1125" i="4"/>
  <c r="C1125" i="4"/>
  <c r="D1125" i="4" s="1"/>
  <c r="G1125" i="4"/>
  <c r="B1213" i="4"/>
  <c r="E1125" i="4"/>
  <c r="C1213" i="4" s="1"/>
  <c r="G1278" i="4"/>
  <c r="B1366" i="4"/>
  <c r="I1278" i="4"/>
  <c r="H1278" i="4"/>
  <c r="F108" i="4"/>
  <c r="H108" i="4"/>
  <c r="F150" i="4"/>
  <c r="H150" i="4" s="1"/>
  <c r="I150" i="4" s="1"/>
  <c r="C1109" i="4"/>
  <c r="D1109" i="4" s="1"/>
  <c r="G1109" i="4"/>
  <c r="H1109" i="4"/>
  <c r="E1109" i="4"/>
  <c r="C1197" i="4" s="1"/>
  <c r="F1109" i="4"/>
  <c r="I1109" i="4"/>
  <c r="B1197" i="4"/>
  <c r="H102" i="4"/>
  <c r="F102" i="4"/>
  <c r="G1265" i="4"/>
  <c r="H1441" i="4" s="1"/>
  <c r="B1353" i="4"/>
  <c r="H1265" i="4"/>
  <c r="G1207" i="4"/>
  <c r="H1383" i="4" s="1"/>
  <c r="B1295" i="4"/>
  <c r="B1310" i="4"/>
  <c r="G1222" i="4"/>
  <c r="H1398" i="4" s="1"/>
  <c r="B1316" i="4"/>
  <c r="G1228" i="4"/>
  <c r="H1404" i="4" s="1"/>
  <c r="H1317" i="4"/>
  <c r="I1317" i="4" s="1"/>
  <c r="G1192" i="4"/>
  <c r="H1368" i="4" s="1"/>
  <c r="B1280" i="4"/>
  <c r="H1192" i="4"/>
  <c r="B1298" i="4"/>
  <c r="G1210" i="4"/>
  <c r="H1386" i="4" s="1"/>
  <c r="G1217" i="4"/>
  <c r="H1393" i="4" s="1"/>
  <c r="B1305" i="4"/>
  <c r="G1402" i="4"/>
  <c r="I1402" i="4" s="1"/>
  <c r="G1396" i="4"/>
  <c r="I1396" i="4" s="1"/>
  <c r="G1223" i="4"/>
  <c r="H1399" i="4" s="1"/>
  <c r="B1311" i="4"/>
  <c r="G1241" i="4"/>
  <c r="H1417" i="4" s="1"/>
  <c r="B1329" i="4"/>
  <c r="G1234" i="4"/>
  <c r="H1410" i="4" s="1"/>
  <c r="B1322" i="4"/>
  <c r="B1438" i="4"/>
  <c r="H1350" i="4"/>
  <c r="G1350" i="4"/>
  <c r="H1332" i="4"/>
  <c r="G1332" i="4"/>
  <c r="B1420" i="4"/>
  <c r="I1287" i="4"/>
  <c r="G1287" i="4"/>
  <c r="B1375" i="4"/>
  <c r="H1287" i="4"/>
  <c r="G1390" i="4"/>
  <c r="I1390" i="4" s="1"/>
  <c r="H1320" i="4"/>
  <c r="G1320" i="4"/>
  <c r="B1408" i="4"/>
  <c r="H1323" i="4"/>
  <c r="B1411" i="4"/>
  <c r="G1323" i="4"/>
  <c r="H1286" i="4"/>
  <c r="G1286" i="4"/>
  <c r="B1374" i="4"/>
  <c r="I1286" i="4"/>
  <c r="B1392" i="4"/>
  <c r="G1304" i="4"/>
  <c r="H1304" i="4"/>
  <c r="I1292" i="4"/>
  <c r="H1292" i="4"/>
  <c r="G1292" i="4"/>
  <c r="B1380" i="4"/>
  <c r="G1414" i="4"/>
  <c r="I1414" i="4" s="1"/>
  <c r="G1405" i="4"/>
  <c r="I1405" i="4" s="1"/>
  <c r="H1336" i="4"/>
  <c r="B1424" i="4"/>
  <c r="G1336" i="4"/>
  <c r="F169" i="4"/>
  <c r="H169" i="4" s="1"/>
  <c r="I169" i="4" s="1"/>
  <c r="F147" i="4"/>
  <c r="H147" i="4" s="1"/>
  <c r="I147" i="4" s="1"/>
  <c r="C1136" i="4"/>
  <c r="D1136" i="4" s="1"/>
  <c r="F1136" i="4"/>
  <c r="B1224" i="4"/>
  <c r="E1136" i="4"/>
  <c r="C1224" i="4" s="1"/>
  <c r="G1136" i="4"/>
  <c r="H1136" i="4"/>
  <c r="F154" i="4"/>
  <c r="H154" i="4" s="1"/>
  <c r="I154" i="4" s="1"/>
  <c r="F165" i="4"/>
  <c r="H165" i="4" s="1"/>
  <c r="I165" i="4" s="1"/>
  <c r="F173" i="4"/>
  <c r="H173" i="4" s="1"/>
  <c r="I173" i="4" s="1"/>
  <c r="H1164" i="4"/>
  <c r="B1252" i="4"/>
  <c r="F1164" i="4"/>
  <c r="G1164" i="4"/>
  <c r="F159" i="4"/>
  <c r="H159" i="4" s="1"/>
  <c r="I159" i="4" s="1"/>
  <c r="G1158" i="4"/>
  <c r="H1158" i="4"/>
  <c r="B1246" i="4"/>
  <c r="F1158" i="4"/>
  <c r="F145" i="4"/>
  <c r="H145" i="4" s="1"/>
  <c r="I145" i="4" s="1"/>
  <c r="F141" i="4"/>
  <c r="H141" i="4" s="1"/>
  <c r="I141" i="4" s="1"/>
  <c r="F148" i="4"/>
  <c r="H148" i="4" s="1"/>
  <c r="I148" i="4" s="1"/>
  <c r="F142" i="4"/>
  <c r="H142" i="4" s="1"/>
  <c r="I142" i="4" s="1"/>
  <c r="B1219" i="4"/>
  <c r="G1131" i="4"/>
  <c r="C1131" i="4"/>
  <c r="D1131" i="4" s="1"/>
  <c r="E1131" i="4"/>
  <c r="C1219" i="4" s="1"/>
  <c r="H1131" i="4"/>
  <c r="F1131" i="4"/>
  <c r="F126" i="4"/>
  <c r="H126" i="4" s="1"/>
  <c r="I126" i="4" s="1"/>
  <c r="C1121" i="4"/>
  <c r="D1121" i="4" s="1"/>
  <c r="E1121" i="4"/>
  <c r="C1209" i="4" s="1"/>
  <c r="H1121" i="4"/>
  <c r="B1209" i="4"/>
  <c r="F1121" i="4"/>
  <c r="G1121" i="4"/>
  <c r="I1115" i="4"/>
  <c r="C1115" i="4"/>
  <c r="D1115" i="4" s="1"/>
  <c r="G1115" i="4"/>
  <c r="H1115" i="4"/>
  <c r="E1115" i="4"/>
  <c r="C1203" i="4" s="1"/>
  <c r="F1115" i="4"/>
  <c r="B1203" i="4"/>
  <c r="F112" i="4"/>
  <c r="H112" i="4"/>
  <c r="F106" i="4"/>
  <c r="H106" i="4"/>
  <c r="F175" i="4"/>
  <c r="H175" i="4" s="1"/>
  <c r="I175" i="4" s="1"/>
  <c r="F171" i="4"/>
  <c r="H171" i="4" s="1"/>
  <c r="I171" i="4" s="1"/>
  <c r="F1170" i="4"/>
  <c r="B1258" i="4"/>
  <c r="H1170" i="4"/>
  <c r="G1170" i="4"/>
  <c r="B1230" i="4"/>
  <c r="F1142" i="4"/>
  <c r="E1142" i="4"/>
  <c r="C1230" i="4" s="1"/>
  <c r="H1142" i="4"/>
  <c r="C1142" i="4"/>
  <c r="D1142" i="4" s="1"/>
  <c r="G1142" i="4"/>
  <c r="F135" i="4"/>
  <c r="H135" i="4" s="1"/>
  <c r="I135" i="4" s="1"/>
  <c r="G1149" i="4"/>
  <c r="C1149" i="4"/>
  <c r="D1149" i="4" s="1"/>
  <c r="H1149" i="4"/>
  <c r="E1149" i="4"/>
  <c r="C1237" i="4" s="1"/>
  <c r="B1237" i="4"/>
  <c r="F1149" i="4"/>
  <c r="F130" i="4"/>
  <c r="H130" i="4" s="1"/>
  <c r="I130" i="4" s="1"/>
  <c r="F120" i="4"/>
  <c r="H120" i="4" s="1"/>
  <c r="I120" i="4" s="1"/>
  <c r="F114" i="4"/>
  <c r="H114" i="4"/>
  <c r="I1107" i="4"/>
  <c r="G1107" i="4"/>
  <c r="F1107" i="4"/>
  <c r="H1107" i="4"/>
  <c r="C1107" i="4"/>
  <c r="D1107" i="4" s="1"/>
  <c r="E1107" i="4"/>
  <c r="C1195" i="4" s="1"/>
  <c r="B1195" i="4"/>
  <c r="F100" i="4"/>
  <c r="H100" i="4"/>
  <c r="G1206" i="4"/>
  <c r="H1382" i="4" s="1"/>
  <c r="H1206" i="4"/>
  <c r="B1294" i="4"/>
  <c r="I1163" i="4"/>
  <c r="H1163" i="4"/>
  <c r="G1163" i="4"/>
  <c r="B1251" i="4"/>
  <c r="C1251" i="4"/>
  <c r="F1163" i="4"/>
  <c r="F162" i="4"/>
  <c r="H162" i="4" s="1"/>
  <c r="I162" i="4" s="1"/>
  <c r="I1112" i="4"/>
  <c r="B1200" i="4"/>
  <c r="G1112" i="4"/>
  <c r="F1112" i="4"/>
  <c r="E1112" i="4"/>
  <c r="C1200" i="4" s="1"/>
  <c r="H1112" i="4"/>
  <c r="C1112" i="4"/>
  <c r="D1112" i="4" s="1"/>
  <c r="E264" i="4"/>
  <c r="B15" i="6" s="1"/>
  <c r="G1243" i="4"/>
  <c r="H1419" i="4" s="1"/>
  <c r="B1331" i="4"/>
  <c r="B1279" i="4"/>
  <c r="G1191" i="4"/>
  <c r="H1367" i="4" s="1"/>
  <c r="H1191" i="4"/>
  <c r="F117" i="4"/>
  <c r="H117" i="4" s="1"/>
  <c r="I117" i="4" s="1"/>
  <c r="G1341" i="4"/>
  <c r="H1341" i="4"/>
  <c r="B1429" i="4"/>
  <c r="I1106" i="4"/>
  <c r="C1106" i="4"/>
  <c r="D1106" i="4" s="1"/>
  <c r="E1106" i="4"/>
  <c r="C1194" i="4" s="1"/>
  <c r="G1106" i="4"/>
  <c r="F1106" i="4"/>
  <c r="B1194" i="4"/>
  <c r="H1106" i="4"/>
  <c r="E4" i="8"/>
  <c r="E5" i="8" s="1"/>
  <c r="B8" i="6"/>
  <c r="O859" i="3"/>
  <c r="B4" i="8" s="1"/>
  <c r="B5" i="8" s="1"/>
  <c r="B1309" i="4"/>
  <c r="G1221" i="4"/>
  <c r="H1397" i="4" s="1"/>
  <c r="G1201" i="4"/>
  <c r="H1377" i="4" s="1"/>
  <c r="B1289" i="4"/>
  <c r="H1201" i="4"/>
  <c r="G1257" i="4"/>
  <c r="H1433" i="4" s="1"/>
  <c r="B1345" i="4"/>
  <c r="G1175" i="4"/>
  <c r="F1175" i="4"/>
  <c r="B1263" i="4"/>
  <c r="H1175" i="4"/>
  <c r="F174" i="4"/>
  <c r="H174" i="4" s="1"/>
  <c r="I174" i="4" s="1"/>
  <c r="F166" i="4"/>
  <c r="H166" i="4" s="1"/>
  <c r="I166" i="4" s="1"/>
  <c r="G1157" i="4"/>
  <c r="H1157" i="4"/>
  <c r="C1157" i="4"/>
  <c r="D1157" i="4" s="1"/>
  <c r="F1157" i="4"/>
  <c r="E1157" i="4"/>
  <c r="C1245" i="4" s="1"/>
  <c r="B1245" i="4"/>
  <c r="B1242" i="4"/>
  <c r="H1154" i="4"/>
  <c r="C1154" i="4"/>
  <c r="D1154" i="4" s="1"/>
  <c r="E1154" i="4"/>
  <c r="C1242" i="4" s="1"/>
  <c r="G1154" i="4"/>
  <c r="F1154" i="4"/>
  <c r="C1130" i="4"/>
  <c r="D1130" i="4" s="1"/>
  <c r="G1130" i="4"/>
  <c r="F1130" i="4"/>
  <c r="E1130" i="4"/>
  <c r="C1218" i="4" s="1"/>
  <c r="B1218" i="4"/>
  <c r="H1130" i="4"/>
  <c r="F172" i="4"/>
  <c r="H172" i="4" s="1"/>
  <c r="I172" i="4" s="1"/>
  <c r="B1255" i="4"/>
  <c r="F1167" i="4"/>
  <c r="D1167" i="4"/>
  <c r="G1167" i="4"/>
  <c r="H1167" i="4"/>
  <c r="F160" i="4"/>
  <c r="H160" i="4" s="1"/>
  <c r="I160" i="4" s="1"/>
  <c r="F153" i="4"/>
  <c r="H153" i="4" s="1"/>
  <c r="I153" i="4" s="1"/>
  <c r="G1236" i="4"/>
  <c r="H1412" i="4" s="1"/>
  <c r="B1324" i="4"/>
  <c r="G1145" i="4"/>
  <c r="H1145" i="4"/>
  <c r="E1145" i="4"/>
  <c r="C1233" i="4" s="1"/>
  <c r="F1145" i="4"/>
  <c r="B1233" i="4"/>
  <c r="C1145" i="4"/>
  <c r="D1145" i="4" s="1"/>
  <c r="F132" i="4"/>
  <c r="H132" i="4" s="1"/>
  <c r="I132" i="4" s="1"/>
  <c r="F123" i="4"/>
  <c r="H123" i="4" s="1"/>
  <c r="I123" i="4" s="1"/>
  <c r="H1303" i="4"/>
  <c r="G1303" i="4"/>
  <c r="B1391" i="4"/>
  <c r="G1239" i="4"/>
  <c r="H1415" i="4" s="1"/>
  <c r="B1327" i="4"/>
  <c r="F168" i="4"/>
  <c r="H168" i="4" s="1"/>
  <c r="I168" i="4" s="1"/>
  <c r="H1161" i="4"/>
  <c r="G1161" i="4"/>
  <c r="B1249" i="4"/>
  <c r="F1161" i="4"/>
  <c r="F144" i="4"/>
  <c r="H144" i="4" s="1"/>
  <c r="I144" i="4" s="1"/>
  <c r="E1124" i="4"/>
  <c r="C1212" i="4" s="1"/>
  <c r="C1124" i="4"/>
  <c r="D1124" i="4" s="1"/>
  <c r="H1124" i="4"/>
  <c r="G1124" i="4"/>
  <c r="B1212" i="4"/>
  <c r="F1124" i="4"/>
  <c r="H1166" i="4"/>
  <c r="G1166" i="4"/>
  <c r="F1166" i="4"/>
  <c r="B1254" i="4"/>
  <c r="C1254" i="4"/>
  <c r="D1166" i="4"/>
  <c r="G1173" i="4"/>
  <c r="C1261" i="4"/>
  <c r="H1173" i="4"/>
  <c r="F1173" i="4"/>
  <c r="B1261" i="4"/>
  <c r="D1173" i="4"/>
  <c r="B1227" i="4"/>
  <c r="F1139" i="4"/>
  <c r="C1139" i="4"/>
  <c r="D1139" i="4" s="1"/>
  <c r="E1139" i="4"/>
  <c r="C1227" i="4" s="1"/>
  <c r="G1139" i="4"/>
  <c r="H1139" i="4"/>
  <c r="I1100" i="4"/>
  <c r="G1100" i="4"/>
  <c r="E1100" i="4"/>
  <c r="C1188" i="4" s="1"/>
  <c r="H1100" i="4"/>
  <c r="F1100" i="4"/>
  <c r="C1100" i="4"/>
  <c r="D1100" i="4" s="1"/>
  <c r="B1188" i="4"/>
  <c r="H1319" i="4"/>
  <c r="B1407" i="4"/>
  <c r="G1319" i="4"/>
  <c r="G1225" i="4"/>
  <c r="H1401" i="4" s="1"/>
  <c r="B1313" i="4"/>
  <c r="G1260" i="4"/>
  <c r="H1436" i="4" s="1"/>
  <c r="B1348" i="4"/>
  <c r="H1260" i="4"/>
  <c r="C1186" i="4" l="1"/>
  <c r="I1098" i="4"/>
  <c r="K1098" i="4" s="1"/>
  <c r="H1290" i="4"/>
  <c r="I1290" i="4"/>
  <c r="G1290" i="4"/>
  <c r="B1378" i="4"/>
  <c r="I1281" i="4"/>
  <c r="G1281" i="4"/>
  <c r="H1281" i="4"/>
  <c r="B1369" i="4"/>
  <c r="G1186" i="4"/>
  <c r="H1362" i="4" s="1"/>
  <c r="B1274" i="4"/>
  <c r="G1347" i="4"/>
  <c r="B1435" i="4"/>
  <c r="G1435" i="4" s="1"/>
  <c r="I1435" i="4" s="1"/>
  <c r="H1347" i="4"/>
  <c r="I1347" i="4" s="1"/>
  <c r="H1228" i="4"/>
  <c r="I177" i="4"/>
  <c r="B14" i="6" s="1"/>
  <c r="I1319" i="4"/>
  <c r="I1166" i="4"/>
  <c r="I1124" i="4"/>
  <c r="I1303" i="4"/>
  <c r="I1320" i="4"/>
  <c r="I1332" i="4"/>
  <c r="H1234" i="4"/>
  <c r="H1241" i="4"/>
  <c r="I1123" i="4"/>
  <c r="I1336" i="4"/>
  <c r="I1323" i="4"/>
  <c r="H1225" i="4"/>
  <c r="H1239" i="4"/>
  <c r="H1236" i="4"/>
  <c r="I1157" i="4"/>
  <c r="H1257" i="4"/>
  <c r="I1341" i="4"/>
  <c r="H1243" i="4"/>
  <c r="I1142" i="4"/>
  <c r="I1131" i="4"/>
  <c r="I1304" i="4"/>
  <c r="I1350" i="4"/>
  <c r="H1217" i="4"/>
  <c r="H1207" i="4"/>
  <c r="I1125" i="4"/>
  <c r="I1139" i="4"/>
  <c r="I1173" i="4"/>
  <c r="I1161" i="4"/>
  <c r="I1145" i="4"/>
  <c r="I1167" i="4"/>
  <c r="I1154" i="4"/>
  <c r="I1175" i="4"/>
  <c r="H1221" i="4"/>
  <c r="I1149" i="4"/>
  <c r="I1170" i="4"/>
  <c r="I1121" i="4"/>
  <c r="I1158" i="4"/>
  <c r="I1136" i="4"/>
  <c r="H1223" i="4"/>
  <c r="H1210" i="4"/>
  <c r="I1159" i="4"/>
  <c r="I1130" i="4"/>
  <c r="I1164" i="4"/>
  <c r="H1222" i="4"/>
  <c r="B1293" i="4"/>
  <c r="G1205" i="4"/>
  <c r="H1381" i="4" s="1"/>
  <c r="H1205" i="4"/>
  <c r="G1189" i="4"/>
  <c r="H1365" i="4" s="1"/>
  <c r="H1189" i="4"/>
  <c r="B1277" i="4"/>
  <c r="B1301" i="4"/>
  <c r="G1213" i="4"/>
  <c r="H1389" i="4" s="1"/>
  <c r="B1299" i="4"/>
  <c r="G1211" i="4"/>
  <c r="H1387" i="4" s="1"/>
  <c r="G1363" i="4"/>
  <c r="I1363" i="4"/>
  <c r="B1335" i="4"/>
  <c r="G1247" i="4"/>
  <c r="H1423" i="4" s="1"/>
  <c r="G1366" i="4"/>
  <c r="I1366" i="4"/>
  <c r="B1285" i="4"/>
  <c r="G1197" i="4"/>
  <c r="H1373" i="4" s="1"/>
  <c r="H1197" i="4"/>
  <c r="B1393" i="4"/>
  <c r="G1305" i="4"/>
  <c r="H1305" i="4"/>
  <c r="H1316" i="4"/>
  <c r="B1404" i="4"/>
  <c r="G1316" i="4"/>
  <c r="B1398" i="4"/>
  <c r="H1310" i="4"/>
  <c r="G1310" i="4"/>
  <c r="B1383" i="4"/>
  <c r="H1295" i="4"/>
  <c r="G1295" i="4"/>
  <c r="B1441" i="4"/>
  <c r="H1353" i="4"/>
  <c r="G1353" i="4"/>
  <c r="B1386" i="4"/>
  <c r="G1298" i="4"/>
  <c r="H1298" i="4"/>
  <c r="H1280" i="4"/>
  <c r="G1280" i="4"/>
  <c r="I1280" i="4"/>
  <c r="B1368" i="4"/>
  <c r="G1438" i="4"/>
  <c r="I1438" i="4" s="1"/>
  <c r="G1329" i="4"/>
  <c r="B1417" i="4"/>
  <c r="H1329" i="4"/>
  <c r="I1329" i="4" s="1"/>
  <c r="H1322" i="4"/>
  <c r="B1410" i="4"/>
  <c r="G1322" i="4"/>
  <c r="H1311" i="4"/>
  <c r="G1311" i="4"/>
  <c r="B1399" i="4"/>
  <c r="G1375" i="4"/>
  <c r="I1375" i="4"/>
  <c r="G1380" i="4"/>
  <c r="I1380" i="4"/>
  <c r="G1392" i="4"/>
  <c r="I1392" i="4" s="1"/>
  <c r="I1374" i="4"/>
  <c r="G1374" i="4"/>
  <c r="G1411" i="4"/>
  <c r="I1411" i="4" s="1"/>
  <c r="G1408" i="4"/>
  <c r="I1408" i="4" s="1"/>
  <c r="G1420" i="4"/>
  <c r="I1420" i="4" s="1"/>
  <c r="G1195" i="4"/>
  <c r="H1371" i="4" s="1"/>
  <c r="H1195" i="4"/>
  <c r="B1283" i="4"/>
  <c r="B1325" i="4"/>
  <c r="G1237" i="4"/>
  <c r="H1413" i="4" s="1"/>
  <c r="H1203" i="4"/>
  <c r="B1291" i="4"/>
  <c r="G1203" i="4"/>
  <c r="H1379" i="4" s="1"/>
  <c r="G1219" i="4"/>
  <c r="H1395" i="4" s="1"/>
  <c r="B1307" i="4"/>
  <c r="H1219" i="4"/>
  <c r="G1252" i="4"/>
  <c r="H1428" i="4" s="1"/>
  <c r="B1340" i="4"/>
  <c r="G1224" i="4"/>
  <c r="H1400" i="4" s="1"/>
  <c r="B1312" i="4"/>
  <c r="H1224" i="4"/>
  <c r="G1424" i="4"/>
  <c r="I1424" i="4" s="1"/>
  <c r="B1318" i="4"/>
  <c r="G1230" i="4"/>
  <c r="H1406" i="4" s="1"/>
  <c r="G1258" i="4"/>
  <c r="H1434" i="4" s="1"/>
  <c r="B1346" i="4"/>
  <c r="H1258" i="4"/>
  <c r="G1209" i="4"/>
  <c r="H1385" i="4" s="1"/>
  <c r="B1297" i="4"/>
  <c r="B1334" i="4"/>
  <c r="G1246" i="4"/>
  <c r="H1422" i="4" s="1"/>
  <c r="G1429" i="4"/>
  <c r="I1429" i="4" s="1"/>
  <c r="B1419" i="4"/>
  <c r="H1331" i="4"/>
  <c r="G1331" i="4"/>
  <c r="B1339" i="4"/>
  <c r="G1251" i="4"/>
  <c r="H1427" i="4" s="1"/>
  <c r="B1282" i="4"/>
  <c r="G1194" i="4"/>
  <c r="H1370" i="4" s="1"/>
  <c r="H1194" i="4"/>
  <c r="H1279" i="4"/>
  <c r="B1367" i="4"/>
  <c r="G1279" i="4"/>
  <c r="I1279" i="4"/>
  <c r="H1200" i="4"/>
  <c r="G1200" i="4"/>
  <c r="H1376" i="4" s="1"/>
  <c r="B1288" i="4"/>
  <c r="B1382" i="4"/>
  <c r="H1294" i="4"/>
  <c r="G1294" i="4"/>
  <c r="G1212" i="4"/>
  <c r="H1388" i="4" s="1"/>
  <c r="B1300" i="4"/>
  <c r="B1343" i="4"/>
  <c r="G1255" i="4"/>
  <c r="H1431" i="4" s="1"/>
  <c r="B1333" i="4"/>
  <c r="G1245" i="4"/>
  <c r="H1421" i="4" s="1"/>
  <c r="H1263" i="4"/>
  <c r="G1263" i="4"/>
  <c r="H1439" i="4" s="1"/>
  <c r="B1351" i="4"/>
  <c r="G1345" i="4"/>
  <c r="H1345" i="4"/>
  <c r="I1345" i="4" s="1"/>
  <c r="B1433" i="4"/>
  <c r="I1289" i="4"/>
  <c r="G1289" i="4"/>
  <c r="H1289" i="4"/>
  <c r="B1377" i="4"/>
  <c r="H1309" i="4"/>
  <c r="I1309" i="4" s="1"/>
  <c r="G1309" i="4"/>
  <c r="B1397" i="4"/>
  <c r="B1276" i="4"/>
  <c r="H1188" i="4"/>
  <c r="G1188" i="4"/>
  <c r="H1364" i="4" s="1"/>
  <c r="B1315" i="4"/>
  <c r="G1227" i="4"/>
  <c r="H1403" i="4" s="1"/>
  <c r="G1391" i="4"/>
  <c r="I1391" i="4" s="1"/>
  <c r="B1321" i="4"/>
  <c r="G1233" i="4"/>
  <c r="H1409" i="4" s="1"/>
  <c r="B1412" i="4"/>
  <c r="G1324" i="4"/>
  <c r="H1324" i="4"/>
  <c r="H1242" i="4"/>
  <c r="G1242" i="4"/>
  <c r="H1418" i="4" s="1"/>
  <c r="B1330" i="4"/>
  <c r="G1261" i="4"/>
  <c r="H1437" i="4" s="1"/>
  <c r="H1261" i="4"/>
  <c r="B1349" i="4"/>
  <c r="B1342" i="4"/>
  <c r="G1254" i="4"/>
  <c r="H1430" i="4" s="1"/>
  <c r="B1337" i="4"/>
  <c r="G1249" i="4"/>
  <c r="H1425" i="4" s="1"/>
  <c r="H1327" i="4"/>
  <c r="G1327" i="4"/>
  <c r="B1415" i="4"/>
  <c r="G1218" i="4"/>
  <c r="H1394" i="4" s="1"/>
  <c r="B1306" i="4"/>
  <c r="B1401" i="4"/>
  <c r="G1313" i="4"/>
  <c r="H1313" i="4"/>
  <c r="G1407" i="4"/>
  <c r="I1407" i="4" s="1"/>
  <c r="B1436" i="4"/>
  <c r="G1348" i="4"/>
  <c r="H1348" i="4"/>
  <c r="H1186" i="4" l="1"/>
  <c r="G1369" i="4"/>
  <c r="I1369" i="4"/>
  <c r="G1378" i="4"/>
  <c r="I1378" i="4"/>
  <c r="B1362" i="4"/>
  <c r="G1274" i="4"/>
  <c r="H1274" i="4"/>
  <c r="K1178" i="4"/>
  <c r="B18" i="6" s="1"/>
  <c r="I1311" i="4"/>
  <c r="I1348" i="4"/>
  <c r="I1313" i="4"/>
  <c r="H1218" i="4"/>
  <c r="I1294" i="4"/>
  <c r="I1331" i="4"/>
  <c r="I1298" i="4"/>
  <c r="I1295" i="4"/>
  <c r="H1247" i="4"/>
  <c r="H1211" i="4"/>
  <c r="I1353" i="4"/>
  <c r="I1327" i="4"/>
  <c r="H1249" i="4"/>
  <c r="I1324" i="4"/>
  <c r="H1233" i="4"/>
  <c r="H1246" i="4"/>
  <c r="H1209" i="4"/>
  <c r="H1230" i="4"/>
  <c r="I1310" i="4"/>
  <c r="I1305" i="4"/>
  <c r="I1322" i="4"/>
  <c r="I1316" i="4"/>
  <c r="H1227" i="4"/>
  <c r="H1245" i="4"/>
  <c r="H1255" i="4"/>
  <c r="H1212" i="4"/>
  <c r="H1251" i="4"/>
  <c r="H1252" i="4"/>
  <c r="H1213" i="4"/>
  <c r="H1254" i="4"/>
  <c r="H1237" i="4"/>
  <c r="H1299" i="4"/>
  <c r="B1387" i="4"/>
  <c r="G1299" i="4"/>
  <c r="G1277" i="4"/>
  <c r="H1277" i="4"/>
  <c r="I1277" i="4"/>
  <c r="B1365" i="4"/>
  <c r="B1423" i="4"/>
  <c r="G1335" i="4"/>
  <c r="H1335" i="4"/>
  <c r="G1301" i="4"/>
  <c r="B1389" i="4"/>
  <c r="H1301" i="4"/>
  <c r="I1301" i="4" s="1"/>
  <c r="H1293" i="4"/>
  <c r="I1293" i="4"/>
  <c r="G1293" i="4"/>
  <c r="B1381" i="4"/>
  <c r="B1373" i="4"/>
  <c r="I1285" i="4"/>
  <c r="G1285" i="4"/>
  <c r="H1285" i="4"/>
  <c r="I1368" i="4"/>
  <c r="G1368" i="4"/>
  <c r="G1386" i="4"/>
  <c r="I1386" i="4" s="1"/>
  <c r="G1441" i="4"/>
  <c r="I1441" i="4" s="1"/>
  <c r="G1383" i="4"/>
  <c r="I1383" i="4" s="1"/>
  <c r="G1398" i="4"/>
  <c r="I1398" i="4" s="1"/>
  <c r="G1404" i="4"/>
  <c r="I1404" i="4" s="1"/>
  <c r="G1393" i="4"/>
  <c r="I1393" i="4" s="1"/>
  <c r="G1399" i="4"/>
  <c r="I1399" i="4" s="1"/>
  <c r="G1417" i="4"/>
  <c r="I1417" i="4" s="1"/>
  <c r="G1410" i="4"/>
  <c r="I1410" i="4" s="1"/>
  <c r="B1422" i="4"/>
  <c r="G1334" i="4"/>
  <c r="H1334" i="4"/>
  <c r="I1291" i="4"/>
  <c r="G1291" i="4"/>
  <c r="B1379" i="4"/>
  <c r="H1291" i="4"/>
  <c r="G1297" i="4"/>
  <c r="B1385" i="4"/>
  <c r="H1297" i="4"/>
  <c r="I1297" i="4" s="1"/>
  <c r="B1434" i="4"/>
  <c r="G1346" i="4"/>
  <c r="H1346" i="4"/>
  <c r="H1318" i="4"/>
  <c r="B1406" i="4"/>
  <c r="G1318" i="4"/>
  <c r="I1318" i="4" s="1"/>
  <c r="H1312" i="4"/>
  <c r="G1312" i="4"/>
  <c r="B1400" i="4"/>
  <c r="B1428" i="4"/>
  <c r="G1340" i="4"/>
  <c r="H1340" i="4"/>
  <c r="H1307" i="4"/>
  <c r="B1395" i="4"/>
  <c r="G1307" i="4"/>
  <c r="G1325" i="4"/>
  <c r="B1413" i="4"/>
  <c r="H1325" i="4"/>
  <c r="I1325" i="4" s="1"/>
  <c r="I1283" i="4"/>
  <c r="G1283" i="4"/>
  <c r="H1283" i="4"/>
  <c r="B1371" i="4"/>
  <c r="H1288" i="4"/>
  <c r="B1376" i="4"/>
  <c r="I1288" i="4"/>
  <c r="G1288" i="4"/>
  <c r="G1382" i="4"/>
  <c r="I1382" i="4" s="1"/>
  <c r="G1367" i="4"/>
  <c r="I1367" i="4"/>
  <c r="I1282" i="4"/>
  <c r="G1282" i="4"/>
  <c r="B1370" i="4"/>
  <c r="H1282" i="4"/>
  <c r="G1339" i="4"/>
  <c r="B1427" i="4"/>
  <c r="H1339" i="4"/>
  <c r="I1339" i="4" s="1"/>
  <c r="G1419" i="4"/>
  <c r="I1419" i="4" s="1"/>
  <c r="G1415" i="4"/>
  <c r="I1415" i="4" s="1"/>
  <c r="G1337" i="4"/>
  <c r="H1337" i="4"/>
  <c r="B1425" i="4"/>
  <c r="H1342" i="4"/>
  <c r="I1342" i="4" s="1"/>
  <c r="G1342" i="4"/>
  <c r="B1430" i="4"/>
  <c r="G1349" i="4"/>
  <c r="B1437" i="4"/>
  <c r="H1349" i="4"/>
  <c r="I1349" i="4" s="1"/>
  <c r="G1330" i="4"/>
  <c r="H1330" i="4"/>
  <c r="B1418" i="4"/>
  <c r="G1412" i="4"/>
  <c r="I1412" i="4" s="1"/>
  <c r="G1315" i="4"/>
  <c r="B1403" i="4"/>
  <c r="H1315" i="4"/>
  <c r="I1315" i="4" s="1"/>
  <c r="G1397" i="4"/>
  <c r="I1397" i="4" s="1"/>
  <c r="G1377" i="4"/>
  <c r="I1377" i="4"/>
  <c r="G1433" i="4"/>
  <c r="I1433" i="4" s="1"/>
  <c r="H1351" i="4"/>
  <c r="B1439" i="4"/>
  <c r="G1351" i="4"/>
  <c r="B1421" i="4"/>
  <c r="H1333" i="4"/>
  <c r="G1333" i="4"/>
  <c r="B1431" i="4"/>
  <c r="H1343" i="4"/>
  <c r="G1343" i="4"/>
  <c r="B1394" i="4"/>
  <c r="H1306" i="4"/>
  <c r="G1306" i="4"/>
  <c r="H1321" i="4"/>
  <c r="G1321" i="4"/>
  <c r="B1409" i="4"/>
  <c r="B1364" i="4"/>
  <c r="G1276" i="4"/>
  <c r="H1276" i="4"/>
  <c r="I1276" i="4"/>
  <c r="H1300" i="4"/>
  <c r="B1388" i="4"/>
  <c r="G1300" i="4"/>
  <c r="G1436" i="4"/>
  <c r="I1436" i="4" s="1"/>
  <c r="G1401" i="4"/>
  <c r="I1401" i="4" s="1"/>
  <c r="I1274" i="4" l="1"/>
  <c r="G1362" i="4"/>
  <c r="I1362" i="4" s="1"/>
  <c r="I1312" i="4"/>
  <c r="I1321" i="4"/>
  <c r="H1266" i="4"/>
  <c r="B19" i="6" s="1"/>
  <c r="I1306" i="4"/>
  <c r="I1330" i="4"/>
  <c r="I1346" i="4"/>
  <c r="I1334" i="4"/>
  <c r="I1335" i="4"/>
  <c r="I1300" i="4"/>
  <c r="I1307" i="4"/>
  <c r="I1351" i="4"/>
  <c r="I1343" i="4"/>
  <c r="I1333" i="4"/>
  <c r="I1337" i="4"/>
  <c r="I1340" i="4"/>
  <c r="I1299" i="4"/>
  <c r="I1381" i="4"/>
  <c r="G1381" i="4"/>
  <c r="G1365" i="4"/>
  <c r="I1365" i="4"/>
  <c r="G1389" i="4"/>
  <c r="I1389" i="4" s="1"/>
  <c r="G1423" i="4"/>
  <c r="I1423" i="4" s="1"/>
  <c r="G1387" i="4"/>
  <c r="I1387" i="4" s="1"/>
  <c r="I1373" i="4"/>
  <c r="G1373" i="4"/>
  <c r="G1354" i="4"/>
  <c r="I1371" i="4"/>
  <c r="G1371" i="4"/>
  <c r="G1413" i="4"/>
  <c r="I1413" i="4" s="1"/>
  <c r="G1395" i="4"/>
  <c r="I1395" i="4" s="1"/>
  <c r="G1400" i="4"/>
  <c r="I1400" i="4" s="1"/>
  <c r="G1385" i="4"/>
  <c r="I1385" i="4" s="1"/>
  <c r="G1422" i="4"/>
  <c r="I1422" i="4" s="1"/>
  <c r="G1428" i="4"/>
  <c r="I1428" i="4" s="1"/>
  <c r="G1406" i="4"/>
  <c r="I1406" i="4" s="1"/>
  <c r="G1434" i="4"/>
  <c r="I1434" i="4" s="1"/>
  <c r="G1379" i="4"/>
  <c r="I1379" i="4"/>
  <c r="G1427" i="4"/>
  <c r="I1427" i="4" s="1"/>
  <c r="G1376" i="4"/>
  <c r="I1376" i="4"/>
  <c r="I1370" i="4"/>
  <c r="G1370" i="4"/>
  <c r="I1364" i="4"/>
  <c r="G1364" i="4"/>
  <c r="G1418" i="4"/>
  <c r="I1418" i="4" s="1"/>
  <c r="G1430" i="4"/>
  <c r="I1430" i="4" s="1"/>
  <c r="G1425" i="4"/>
  <c r="I1425" i="4" s="1"/>
  <c r="G1388" i="4"/>
  <c r="I1388" i="4" s="1"/>
  <c r="G1409" i="4"/>
  <c r="I1409" i="4" s="1"/>
  <c r="G1394" i="4"/>
  <c r="I1394" i="4" s="1"/>
  <c r="G1431" i="4"/>
  <c r="I1431" i="4" s="1"/>
  <c r="G1421" i="4"/>
  <c r="I1421" i="4" s="1"/>
  <c r="G1439" i="4"/>
  <c r="I1439" i="4" s="1"/>
  <c r="G1403" i="4"/>
  <c r="I1403" i="4" s="1"/>
  <c r="G1437" i="4"/>
  <c r="I1437" i="4" s="1"/>
  <c r="I1354" i="4" l="1"/>
  <c r="B20" i="6" s="1"/>
  <c r="I1442" i="4"/>
  <c r="B21" i="6" s="1"/>
  <c r="G1442" i="4"/>
  <c r="B24" i="6" l="1"/>
  <c r="C19" i="6" s="1"/>
  <c r="C17" i="6"/>
  <c r="C15" i="6" l="1"/>
  <c r="C20" i="6"/>
  <c r="C16" i="6"/>
  <c r="B38" i="6"/>
  <c r="B40" i="6" s="1"/>
  <c r="C21" i="6"/>
  <c r="C22" i="6"/>
  <c r="C14" i="6"/>
  <c r="C18" i="6"/>
  <c r="C13" i="6"/>
  <c r="C24" i="6" s="1"/>
</calcChain>
</file>

<file path=xl/sharedStrings.xml><?xml version="1.0" encoding="utf-8"?>
<sst xmlns="http://schemas.openxmlformats.org/spreadsheetml/2006/main" count="304" uniqueCount="247">
  <si>
    <t>EMPRESA</t>
  </si>
  <si>
    <t>DOMICILIO</t>
  </si>
  <si>
    <t>POBLACIÓN</t>
  </si>
  <si>
    <t>CÓDIGO POSTAL</t>
  </si>
  <si>
    <t>CIF</t>
  </si>
  <si>
    <t>CORREO ELECTRÓNICO</t>
  </si>
  <si>
    <t>PÁGINA WEB</t>
  </si>
  <si>
    <t>TELÉFONO DE CONTACTO (FIJO)</t>
  </si>
  <si>
    <t>TELÉFONO DE CONTACTO (MÓVIL)</t>
  </si>
  <si>
    <t>B.1. DATOS GENERALES</t>
  </si>
  <si>
    <t>CONTRATO PARA EL QUE SE SOLICITA SUBVENCIÓN</t>
  </si>
  <si>
    <t>ORIGEN</t>
  </si>
  <si>
    <t>DESTINO</t>
  </si>
  <si>
    <t>B.2. ITINERARIOS</t>
  </si>
  <si>
    <t>NOMBRE RUTA</t>
  </si>
  <si>
    <t>KM RUTA</t>
  </si>
  <si>
    <t>NOMBRE DEL CONTRATO</t>
  </si>
  <si>
    <t>Se relacionarán los conductores empleados en el servicio regular indicando lugar de residencia de los mismos</t>
  </si>
  <si>
    <t>DNI/NIE</t>
  </si>
  <si>
    <t>CONDUCTOR (APELLIDOS Y NOMBRE)</t>
  </si>
  <si>
    <t>LUGAR DE RESIDENCIA</t>
  </si>
  <si>
    <t>B.3. PERSONAL DE CONDUCCIÓN</t>
  </si>
  <si>
    <t>B.4. VEHÍCULOS UTILIZADOS</t>
  </si>
  <si>
    <t>VEHÍCULO</t>
  </si>
  <si>
    <t>MATRICULA</t>
  </si>
  <si>
    <t>FECHA DE MATRICULACIÓN</t>
  </si>
  <si>
    <t>FECHA DE ADQUISICIÓN</t>
  </si>
  <si>
    <t>POTENCIA FISCAL</t>
  </si>
  <si>
    <t>Se expondrá el plan previsto para llevar a cabo la amortización económica de los vehículos, facilitando los siguientes datos</t>
  </si>
  <si>
    <t>ENTIDAD</t>
  </si>
  <si>
    <t>FECHA</t>
  </si>
  <si>
    <t>IMPORTE</t>
  </si>
  <si>
    <t>CONCEPTO</t>
  </si>
  <si>
    <t>Se detallarán en el cuadro adjunto los itinerarios que se realizan, indicando la distancia total de cada ruta.</t>
  </si>
  <si>
    <t>HORA SALIDA</t>
  </si>
  <si>
    <t>HORA LLEGADA</t>
  </si>
  <si>
    <t>HORAS/DIA</t>
  </si>
  <si>
    <t>SUBTOTAL</t>
  </si>
  <si>
    <t>TOTAL</t>
  </si>
  <si>
    <t>B.5. HORAS DE EJECUCIÓN DE LOS SERVICIOS</t>
  </si>
  <si>
    <t>B.6. KILOMETRAJE REALIZADO EN LOS SERVICIOS</t>
  </si>
  <si>
    <t>KM/EXPEDICIÓN</t>
  </si>
  <si>
    <t>KM EN VACÍO/DIA</t>
  </si>
  <si>
    <t>B.7. GRADO DE OCUPACIÓN</t>
  </si>
  <si>
    <t>VIAJEROS·KM</t>
  </si>
  <si>
    <t>PLAZAS·KM</t>
  </si>
  <si>
    <t>OCUPACIÓN MEDIA</t>
  </si>
  <si>
    <t>Nº VIAJEROS</t>
  </si>
  <si>
    <t>Nº EXPEDICIONES</t>
  </si>
  <si>
    <t>OCUPACIÓN MÁXIMA</t>
  </si>
  <si>
    <t>Nº MEDIO 
DE VIAJEROS POR EXPEDICIÓN</t>
  </si>
  <si>
    <t>C.1. COMBUSTIBLE Y LUBRICANTES</t>
  </si>
  <si>
    <t>MATRICULA VEHÍCULO</t>
  </si>
  <si>
    <t>CONSUMO L/100 KM</t>
  </si>
  <si>
    <t>TOTAL EUROS</t>
  </si>
  <si>
    <t>Se determinará en función de los kilómetros recorridos por cada vehiculo adscrito. El coste del combustible se incluirá sin IVA y deduciendo el descuento que se haya obtenido en su compra. Se considerará como coste de lubricante el 10% del coste de combustible</t>
  </si>
  <si>
    <t>TOTAL LUBRICANTES (10% COSTE COMBUSTIBLE)</t>
  </si>
  <si>
    <t>TOTAL COMBUSTIBLE</t>
  </si>
  <si>
    <t>C.2. NEUMÁTICOS</t>
  </si>
  <si>
    <t>COSTE EUROS/KM</t>
  </si>
  <si>
    <t>TOTAL COSTE NEUMÁTICOS</t>
  </si>
  <si>
    <t>La incidencia del coste en neumáticos se determinará en función del valor de los neumáticos sin IVA y deducido el descuento de la unidad (cubierta con o sin cámara), de la vida útil expresada en kilómetros y de los kilómetros recorridos en la prestación del servicio</t>
  </si>
  <si>
    <t>C.3. REPARACIONES Y MANTENIMIENTO</t>
  </si>
  <si>
    <t>TOTAL COSTE REPARACIONES Y MANTENIMIENTO</t>
  </si>
  <si>
    <t>COSTE MEDIO REPARACIONES Y MANTENIMIENTO POR KM</t>
  </si>
  <si>
    <t>C.4. PERSONAL DE CONDUCCIÓN</t>
  </si>
  <si>
    <t>CONDUCTOR</t>
  </si>
  <si>
    <t>DNI</t>
  </si>
  <si>
    <t>TOTAL COSTE PERSONAL DE CONDUCCIÓN</t>
  </si>
  <si>
    <t>DIAS DE ALTA</t>
  </si>
  <si>
    <t>NÚMERO DE HORAS</t>
  </si>
  <si>
    <t>C.5. AMORTIZACIÓN</t>
  </si>
  <si>
    <t>FECHA ADQUISIÓN</t>
  </si>
  <si>
    <t>% IMPUTABLE AL CONTRATO</t>
  </si>
  <si>
    <t>PLAZO AMORTIZACIÓN (AÑOS)</t>
  </si>
  <si>
    <t>TOTAL COSTES AMORTIZACIÓN VEHÍCULOS</t>
  </si>
  <si>
    <t>C.6. COSTES FINANCIEROS</t>
  </si>
  <si>
    <t>C.8. IMPUESTOS Y TASAS</t>
  </si>
  <si>
    <t>INVERSIÓN FINANCIADA</t>
  </si>
  <si>
    <t>PLAZO PRÉSTAMO</t>
  </si>
  <si>
    <t>GASTOS FINANCIEROS</t>
  </si>
  <si>
    <t xml:space="preserve">TOTAL COSTES FINANCIEROS </t>
  </si>
  <si>
    <t>C.7. SEGUROS</t>
  </si>
  <si>
    <t>C.9. GASTOS GENERALES DE LA EMPRESA</t>
  </si>
  <si>
    <t>DIRECCIÓN Y ADMINISTRACIÓN</t>
  </si>
  <si>
    <t>COBRADORES</t>
  </si>
  <si>
    <t>PERSONAL AUXILIAR</t>
  </si>
  <si>
    <t>TOTAL INGRESOS</t>
  </si>
  <si>
    <t>PRESTADOR</t>
  </si>
  <si>
    <t>SERVICIO PÚBLICO REGULAR DE USO GENERAL</t>
  </si>
  <si>
    <t>NOMBRE SERVICIO</t>
  </si>
  <si>
    <t>COSTES</t>
  </si>
  <si>
    <t>COMBUSTIBLES Y LUBRICANTES</t>
  </si>
  <si>
    <t>NEUMÁTICOS</t>
  </si>
  <si>
    <t>REPARACIONES Y CONSERVACIÓN</t>
  </si>
  <si>
    <t>PERSONAL DE CONDUCCIÓN</t>
  </si>
  <si>
    <t>AMORTIZACIÓN</t>
  </si>
  <si>
    <t>FINANCIACIÓN</t>
  </si>
  <si>
    <t>SEGUROS</t>
  </si>
  <si>
    <t>IMPUESTOS Y TASAS</t>
  </si>
  <si>
    <t>GASTOS GENERALES DE LA EMPRESA</t>
  </si>
  <si>
    <t>SUMA</t>
  </si>
  <si>
    <t>INGRESOS</t>
  </si>
  <si>
    <t>RESULTADO ECONÓMICO DE LA CONCESIÓN</t>
  </si>
  <si>
    <t>TALLERES</t>
  </si>
  <si>
    <t>TOTAL COSTE PERSONAL</t>
  </si>
  <si>
    <t>COMPRAS</t>
  </si>
  <si>
    <t>SERVICIOS EXTERIORES</t>
  </si>
  <si>
    <t>REPARACIONES</t>
  </si>
  <si>
    <t>SERVICIOS PROFESIONALES</t>
  </si>
  <si>
    <t>TRANSORTES</t>
  </si>
  <si>
    <t>PRIMAS DE SEGUROS</t>
  </si>
  <si>
    <t>SERVICIOS BANCARIOS</t>
  </si>
  <si>
    <t>PUBLICIDAD</t>
  </si>
  <si>
    <t>SUMINISTROS</t>
  </si>
  <si>
    <t>OTROS SERVICIOS</t>
  </si>
  <si>
    <t>OTROS TRIBUTOS</t>
  </si>
  <si>
    <t>DOTACIONES PARA AMORTIZACIONES</t>
  </si>
  <si>
    <t>TOTAL OTROS GASTOS</t>
  </si>
  <si>
    <t>F. DOCUMENTACIÓN JUSTIFICANTE</t>
  </si>
  <si>
    <t>HORAS 
COMPLEM./DIA</t>
  </si>
  <si>
    <t>DIAS OPERACIÓN
(TEXTO)</t>
  </si>
  <si>
    <t>HORAS IMPUTADAS TABLA C.4.</t>
  </si>
  <si>
    <t>HORAS EJECUCION SERVICIO TABLA B.5.</t>
  </si>
  <si>
    <t>HORAS COMPLEMENTARIAS SERVICIO TABLA B.5.</t>
  </si>
  <si>
    <t>DOTACIONES A PROVISIONES</t>
  </si>
  <si>
    <t>FECHA 
MATRICULACIÓN</t>
  </si>
  <si>
    <t>ANTIGÜEDAD 
(AÑOS)</t>
  </si>
  <si>
    <t>PENDIENTE DE AMORTIZAR</t>
  </si>
  <si>
    <t>FECHA DE ADSCRIPCIÓN 
AL SERVICIO REGULAR</t>
  </si>
  <si>
    <t>MARCA 
Y MODELO DE CARROCERÍA</t>
  </si>
  <si>
    <t>MARCA 
Y MODELO DE MOTOR</t>
  </si>
  <si>
    <t>NÚMERO DE ASIENTOS 
(INCLUIDO CONDUCTOR)</t>
  </si>
  <si>
    <t>NÚMERO 
DE NEUMÁTICOS</t>
  </si>
  <si>
    <t>TIPO (SERIE) 
DE NEUMÁTICOS EMPLEADOS</t>
  </si>
  <si>
    <t>CONSUMO DE COMBUSTIBLE
 (L/100 KM)</t>
  </si>
  <si>
    <t>PRECIO DE ADQUISIÓN 
(SIN IVA)</t>
  </si>
  <si>
    <t>PLAZO DE AMORTIZACIÓN 
(AÑOS)</t>
  </si>
  <si>
    <t>TOTAL IMPUESTOS Y TASAS</t>
  </si>
  <si>
    <t>TOTAL SEGUROS</t>
  </si>
  <si>
    <t>Nº VEHÍCULO</t>
  </si>
  <si>
    <t>VALOR RESIDUAL 
(SIN IVA)</t>
  </si>
  <si>
    <t>PRECIO ADQUISIÓN 
(SIN IVA)</t>
  </si>
  <si>
    <t>%</t>
  </si>
  <si>
    <t>TOTAL DIETAS PERSONAL CONDUCCIÓN IMPUTABLES</t>
  </si>
  <si>
    <t>DIETAS DEL PERSONAL DE CONDUCCIÓN</t>
  </si>
  <si>
    <t>REFUERZOS TOTAL HORAS EJECUCION</t>
  </si>
  <si>
    <t>REFUERZOS TOTAL HORAS COMPLEMENTARIAS</t>
  </si>
  <si>
    <t>MINIMO 
CONCESIONAL
(SI/NO)</t>
  </si>
  <si>
    <t>A. DATOS GENERALES</t>
  </si>
  <si>
    <t>C.9.2. OTROS GASTOS DE LA EMPRESA</t>
  </si>
  <si>
    <t>C.9.1. GASTOS PERSONAL DE LA EMPRESA</t>
  </si>
  <si>
    <t>GASTOS GENERALES</t>
  </si>
  <si>
    <t>COSTE PERSONAL</t>
  </si>
  <si>
    <t xml:space="preserve">OTROS GASTOS </t>
  </si>
  <si>
    <t>VARIOS</t>
  </si>
  <si>
    <t>% KM SOBRE TOTAL DE LA EMPRESA</t>
  </si>
  <si>
    <t>GASTOS GENERALES POR KM RECORRIDO</t>
  </si>
  <si>
    <t>INSPECTORES</t>
  </si>
  <si>
    <t>CÁNONES</t>
  </si>
  <si>
    <t>ARRENDAMIENTOS</t>
  </si>
  <si>
    <t>Se excluirán aquellos que estén relacionados con otras actividades de la empresa distintas a la de transporte de viajeros y los costes de conductores, puesto que son computados de forma directa al contrato.</t>
  </si>
  <si>
    <t>Sumando ambas partidas se obtendrán los gastos indirectos imputables a la actividad de transporte de viajeros de la empresa. A continuación se calculará la parte de los gastos indirectos que considere imputable al servicio para el que solicita subvención, proporcionalmente a los kilómetros recorridos por el servicio objeto de solicitud de subvención con respecto al total de kilómetros anuales recorridos por la empresa (servicios regulares de uso general, de uso especial, servicios discrecionales u otros servicios de transporte).</t>
  </si>
  <si>
    <t>En función de las características de cada vehículo y del servicio prestado el solicitante propondrá unos costes medios por kilómetro en concepto de reparaciones y mantenimiento de los vehículos</t>
  </si>
  <si>
    <t>Para conocimiento de la Administración se incluirán inexcusablemente los siguientes cuadros (bases de cotización, horas y días) debiendo introducir los valores en euros a reflejar en el cuadro para cada conductor asalariado y mes que serán los que figuren en los boletines TC2 de la Tesorería General de la Seguridad Social como base de cotización de contingencias comunes. Los valores en euros para conductores autónomos se tomarán de los justificantes de pago de cuotas por el régimen especial de autónomos. En case de devengarse dietas, horas extras, pluses, convenio, ayudas para comida, o cualquier otra percepción por concepto en este apartado, podrán especificarse con aportación de los debidos justificantes y de los convenios laborales que rijan en la empresa.</t>
  </si>
  <si>
    <t>NOMBRE EXPEDICIÓN</t>
  </si>
  <si>
    <t>REFUERZOS TOTAL KM RECORRIDOS</t>
  </si>
  <si>
    <t>PROMEDIO PRECIO 
LITRO GASOIL 
(SIN IVA Y CON DESCUENTO)</t>
  </si>
  <si>
    <t>Se incluirá un detalle del kilometraje realizado en el servicio regular para cada una de las expediciones incluidas en el apartado B.5., manteniendo el mismo orden. No se computarán a efectos de determinar el coste, los kilómetros en vacío ni adicionales empleados por los conductores en los desplazamientos desde el lugar de residencia hasta el lugar del servicio, tanto en la ida como en la vuelta. Dichos costes, en el caso que resultase procedente, se incluirán en el capítulo C.9. GASTOS GENERALES DE LA EMPRESA, debiendo incluirse un detalle del kilometraje realizado en los citados desplazamientos utilizando el cuadro siguiente:</t>
  </si>
  <si>
    <t>Junto con la memoria, la persona solicitante aportará los justificantes que se relacionan a continuación, sin perjuicio de que la Dirección General de Transportes pueda requerir documentación justificativa adicional y de la aportación por el solicitante de cualquiera otra que considere de interés:</t>
  </si>
  <si>
    <t>HORAS IMPUTADAS AL CONTRATO TOTALES</t>
  </si>
  <si>
    <t>HORAS IMPUTADAS AL CONTRATO (MINIMO CONCESIONAL)</t>
  </si>
  <si>
    <t>KM RECORRIDOS (MINIMO CONCESIONAL)</t>
  </si>
  <si>
    <t>INGRESOS RESERVA DE PLAZA DE ESCOLARES (EXP. SUPLEMENTARIAS)</t>
  </si>
  <si>
    <t>INGRESOS RESERVA DE PLAZA DE ESCOLARES (EXP. MÍNIMO CONCESIONAL)</t>
  </si>
  <si>
    <t>KM SERVICIO TABLA B.4. VEHICULOS</t>
  </si>
  <si>
    <t>KM SERVICIO TABLA B.6. KM RECORRIDOS</t>
  </si>
  <si>
    <t>% KM MINIMO CONCESIONAL SOBRE 
TOTAL KM RECORRIDOS</t>
  </si>
  <si>
    <t>% KM TOTAL CONCESION SOBRE 
TOTAL KM RECORRIDOS</t>
  </si>
  <si>
    <t>KM RECORRIDOS
MINIMO CONCESIONAL</t>
  </si>
  <si>
    <t>COSTE TOTAL POR HORA 
(MINIMO CONCESIONAL)</t>
  </si>
  <si>
    <t>% HORAS IMPUTADAS AL CONTRATO DEDICADAS AL MINIMO CONCESIONAL</t>
  </si>
  <si>
    <t>INGRESOS EQUIPAJES Y PAQUETERÍA (EXP. MÍNIMO CONCESIONAL)</t>
  </si>
  <si>
    <t>INGRESOS EQUIPAJES Y PAQUETERÍA (EXP. SUPLEMENTARIAS)</t>
  </si>
  <si>
    <t>KM RECORRIDOS TOTALES CONCESIÓN</t>
  </si>
  <si>
    <t>Para cada uno de los conductores que hayan prestado servicio en la concesión objeto de solicitud de subvención e introducidos en la Tabla B.3., se introducirán las horas imputadas a dicho contrato (horas de ejecución y complementarias), los costes salariales imputado por ese concepto y los costes de cotización a la Seguridad Social imputados.</t>
  </si>
  <si>
    <t>KM RECORRIDOS EN EL CONTRATO OBJETO DE SOLICITUD DE SUBVENCION (MINIMO CONCESIONAL)</t>
  </si>
  <si>
    <t>Si los vehículos han sido subvencionados por el Gobierno de Aragón o cualquier otra entidad en su adquisición, se indicará el importe de la subvención, la fecha de la concesión, el nombre de la entidad y el concepto por la que fue concedida.</t>
  </si>
  <si>
    <t>Se deberán incluir los datos de todos los vehículos utilizados en la prestación del contrato de gestión durante los meses de agosto de 2022 a enero de 2024</t>
  </si>
  <si>
    <t>En los cuadros siguientes se indicarán las horas correspondientes a la ejecución de los servicios, distinguiendo si están o no incluidos en el mínimo contractual, detallando los días de las expediciones y las horas complementarias. Se indicarán los días de operación con arreglo al calendario del periodo de agosto de 2022 a enero de 2024.</t>
  </si>
  <si>
    <t>Nº DIAS TOTALES OPERADOS
DE AGOSTO DE 2022 A ENERO DE 2024</t>
  </si>
  <si>
    <t>HORAS EJECUCIÓN
MINIMO CONCESIONAL DE AGOSTO DE 2022 A ENERO DE 2024</t>
  </si>
  <si>
    <t>HORAS EJECUCIÓN TOTAL DE AGOSTO DE 2022 A ENERO DE 2024</t>
  </si>
  <si>
    <t>HORAS CORRESPONDIENTES A LA EJECUCIÓN DE LOS SERVICIOS PERIODO DE AGOSTO DE 2022 A ENERO DE 2024</t>
  </si>
  <si>
    <t>HORAS COMPLEMENTARIAS PERIODO DE AGOSTO DE 2022 A ENERO DE 2024</t>
  </si>
  <si>
    <t>HORAS COMPLEMENTARIAS
MINIMO CONCESIONAL DE AGOSTO DE 2022 A ENERO DE 2024</t>
  </si>
  <si>
    <t>HORAS COMPLEMENTARIAS TOTALES
DE AGOSTO DE 2022 A ENERO DE 2024</t>
  </si>
  <si>
    <t>KM MINIMO CONCESIONAL
EN CARGA
DE AGOSTO DE 2022 A ENERO DE 2024</t>
  </si>
  <si>
    <t>KM EN VACÍO MINIMO CONCESIONAL
DE AGOSTO DE 2022 A ENERO DE 2024</t>
  </si>
  <si>
    <t>En el cuadro siguiente se incluirán la ocupación media, el número medio de viajeros por expedición y la ocupación máxima en cada uno de los itinerarios. La ocupación máxima será el número de viajeros transportados el día en el que más usuarios han utilizado el servicio. Los datos se referirán en todo caso al periodo de los meses entre agosto de 2022 y enero de 2024.</t>
  </si>
  <si>
    <t>HORAS IMPUTADAS AL CONTRATO 
(TOTAL)
DE AGOSTO DE 2022 A ENERO DE 2024</t>
  </si>
  <si>
    <t>HORAS IMPUTADAS AL CONTRATO 
(MINIMO CONCESIONAL)
DE AGOSTO DE 2022 A ENERO DE 2024</t>
  </si>
  <si>
    <t>COSTE SALARIAL IMPUTADO AL CONTRATO (TOTAL)
DE AGOSTO DE 2022 A ENERO DE 2024</t>
  </si>
  <si>
    <t>COSTE S.S. IMPUTADO AL CONTRATO (TOTAL)
DE AGOSTO DE 2022 A ENERO DE 2024</t>
  </si>
  <si>
    <t>COSTE TOTAL IMPUTADO AL CONTRATO (MINIMO CONCESIONAL)
DE AGOSTO DE 2022 A ENERO DE 2024</t>
  </si>
  <si>
    <t>IMPORTE IMPUTABLE AL CONTRATO 
(DE AGOSTO DE 2022 A ENERO DE 2024)</t>
  </si>
  <si>
    <t>GASTOS FINANCIEROS
(PARTE PROPORCIONAL DE AGOSTO DE 2022 A ENERO DE 2024)</t>
  </si>
  <si>
    <t>IMPORTE IMPUTABLE AL CONTRATO
(DE AGOSTO DE 2022 A ENERO DE 2024)</t>
  </si>
  <si>
    <t>SEGURO VEHÍCULO
(PARTE PROPORCIONAL 
DE AGOSTO DE 2022 A ENERO DE 2024)</t>
  </si>
  <si>
    <t>SEGURO VOLUNTARIO
(PARTE PROPORCIONAL 
DE AGOSTO DE 2022 A ENERO DE 2024)</t>
  </si>
  <si>
    <t>SEGURO INCENDIO
(PARTE PROPORCIONAL 
DE AGOSTO DE 2022 A ENERO DE 2024)</t>
  </si>
  <si>
    <t>SEGURO OBLIGATORIO VIAJEROS
(PARTE PROPORCIONAL 
DE AGOSTO DE 2022 A ENERO DE 2024)</t>
  </si>
  <si>
    <t>COSTE TOTAL
DE AGOSTO DE 2022 A ENERO DE 2024</t>
  </si>
  <si>
    <t>IAE
(PARTE PROPORCIONAL 
DE AGOSTO DE 2022 A ENERO DE 2024)</t>
  </si>
  <si>
    <t>IMPUESTO DE CIRCULACION
(PARTE PROPORCIONAL 
DE AGOSTO DE 2022 A ENERO DE 2024)</t>
  </si>
  <si>
    <t>ITV
(PARTE PROPORCIONAL 
DE AGOSTO DE 2022 A ENERO DE 2024)</t>
  </si>
  <si>
    <t>VISADO
(PARTE PROPORCIONAL 
DE AGOSTO DE 2022 A ENERO DE 2024)</t>
  </si>
  <si>
    <t>TOTAL
(PARTE PROPORCIONAL 
DE AGOSTO DE 2022 A ENERO DE 2024)</t>
  </si>
  <si>
    <r>
      <t xml:space="preserve">Se introducirán otros gastos de la empresa en la que se excluirán en primer lugar aquellos que no afecten a la actividad de transporte de viajeros de la empresa y a continuación los que puedan imputarse de forma directa a los vehículos (como el combustible, neumáticos, mantenimiento, amortización, financiación, seguros y tributos).  Igualmente se referirá a </t>
    </r>
    <r>
      <rPr>
        <b/>
        <sz val="12"/>
        <color indexed="8"/>
        <rFont val="Calibri"/>
        <family val="2"/>
      </rPr>
      <t xml:space="preserve"> EL PERIODO DE AGOSTO DE 2022 A ENERO DE 2024.</t>
    </r>
  </si>
  <si>
    <r>
      <t>Se señalará el coste total del personal de la empresa imputable en</t>
    </r>
    <r>
      <rPr>
        <b/>
        <sz val="12"/>
        <color theme="1"/>
        <rFont val="Calibri"/>
        <family val="2"/>
        <scheme val="minor"/>
      </rPr>
      <t xml:space="preserve"> EL PERIODO DE AGOSTO DE 2022 A ENERO DE 2024</t>
    </r>
    <r>
      <rPr>
        <b/>
        <sz val="12"/>
        <color indexed="8"/>
        <rFont val="Calibri"/>
        <family val="2"/>
      </rPr>
      <t xml:space="preserve"> </t>
    </r>
    <r>
      <rPr>
        <sz val="12"/>
        <color theme="1"/>
        <rFont val="Calibri"/>
        <family val="2"/>
        <scheme val="minor"/>
      </rPr>
      <t>con respecto a la actividad de transporte de viajeros, dividiendo el mismo en las siguientes categorías profesionales: dirección y administración, personal de talleres, cobradores, inspectores, personal auxiliar (taquilleros, mozos, etc.)</t>
    </r>
  </si>
  <si>
    <t>D. INGRESOS PERIODO DE AGOSTO DE 2022 A ENERO DE 2024</t>
  </si>
  <si>
    <t>E. ANÁLISIS ECONÓMICO DE LA PRESTACIÓN DEL SERVICIO. 
MÍNIMO CONCESIONAL DE AGOSTO DE 2022 A ENERO DE 2024</t>
  </si>
  <si>
    <t>TOTAL COSTES 
DE AGOSTO DE 2022 A ENERO DE 2024
(MINIMO CONCESIONAL)</t>
  </si>
  <si>
    <t>KILÓMETROS SERVICIO
DE AGOSTO DE 2022 A ENERO DE 2024
(MINIMO CONCESIONAL)</t>
  </si>
  <si>
    <t>TOTAL INGRESOS
DE AGOSTO DE 2022 A ENERO DE 2024
(MINIMO CONCESIONAL)</t>
  </si>
  <si>
    <t>DÉFICIT DE AGOSTO DE 2022 A ENERO DE 2024</t>
  </si>
  <si>
    <t xml:space="preserve">
- Justificantes de las subvenciones recibidas por la prestación de servicio. 
- Justificantes de las subvenciones recibidas por las plazas reservadas para transporte escolar durante los meses de agosto de 2022 a enero de 2024.
- Facturas de los costes de combustible, neumáticos y mantenimiento durante los meses de agosto de 2022 a enero de 2024 por la prestación del servicio para el que solicita la subvención.
- Justificante de los costes salariales del personal de conducción: Nóminas, documentos de cotización, justificante de pago de cuotas por el régimen especial de autónomos, convenio laboral.
- Facturas de adquisición de los vehículos sobre los que se imputan costes de amortización, plan de amortización, justificantes de subvenciones recibidas para la adquisición de los mismos.
- Justificante los gastos financieros, pólizas de créditos y/o préstamos directamente vinculados a cada vehículo en el periodo de agosto de 2022 a enero de 2024.
- Primas de seguros devengadas en el periodo de agosto de 2022 a enero de 2024 y documento justificativo de pago.
- Justificante de los impuestos y tasas para cada vehículo devengados y contabilizados en el periodo de agosto de 2022 a enero de 2024 referenciados en el apartado B de esta memoria.
- Justificante de los ingresos por billete de viajeros, equipajes y paquetería obtenidos durante los meses de agosto de 2022 a enero de 2024. Y reseñados en el apartado D de esta memoria y para el que solicita la subvención.
- Archivo con la información de los discos-diagrama del primer y último día de servicio de los vehículos que realizan el servicio objeto de subvención.
- En el caso de vehículos con tacógrafo digital, fichero que contenga el volcado de los datos almacenados en la memoria del tacógrafo y en la memoria de la tarjeta del conductor o conductores de los vehículos con los que se haya prestado el servicio.
</t>
  </si>
  <si>
    <t>INGRESOS BILLETES VIAJEROS (EXPEDICIONES MÍNIMO CONCESIONAL)</t>
  </si>
  <si>
    <t>INGRESOS BILLETES VIAJEROS (EXPEDICIONES SUPLEMENTARIAS)</t>
  </si>
  <si>
    <t>OTROS INGRESOS: AYUDAS ABONOS AL TRANSPORTE, OTRAS SUBVENCIONES PARA LA EXPLOTACIÓN, ETC. (EXP. MÍNIMO CONCESIONAL)</t>
  </si>
  <si>
    <t>OTROS INGRESOS: AYUDAS ABONOS AL TRANSPORTE, OTRAS SUBVENCIONES PARA LA EXPLOTACIÓN, ETC. (EXP. SUPLEMENTARIAS)</t>
  </si>
  <si>
    <t>En función de los datos aportados en el punto B.4. VEHÍCULOS UTILIZADOS, se incluirá se introducirán los gastos correspondientes a las primas de seguros devengadas y contabilizadas con la periodificación correspondiente, por cada vehículo, desglosando los siguientes conceptos: seguro obligatorio y seguro voluntario (contra terceros, incendios, responsabilidad civil, todo riesgo). En todos los casos deberán imputarse los gastos de dichos seguros proporcionalmente al periodo de los meses de AGOSTO de 2022 a ENERO de 2024, aunque el gasto se haya devengado con carácter anual. En el caso de vehículos que presten otros servicios además del servicio por el que se solicita subvención, se imputará el coste de los vehículos en proporción a los kilómetros realizados para la prestación del servicio con respecto al total de kilómetros realizados por el vehículo.</t>
  </si>
  <si>
    <t>En función de los datos aportados en el punto B.4. VEHÍCULOS UTILIZADOS, se incluirá se introducirán para cada vehículo los siguientes tributos y tasas devengadas: Impuesto de Actividades Económicas (IAE), Impuesto de Circulación, Inspección Técnica de Vehículos (ITV) y Visado de Empresa., en la proporción correspondiente a los meses de agosto de 2022 a enero de 2024. Se imputará el coste de los vehículos en proporción a los kilómetros realizados para la prestación del servicio con respecto al total de kilómetros realizados por el vehículo.</t>
  </si>
  <si>
    <t>En función de los datos aportados en el punto B.4. VEHÍCULOS UTILIZADOS, se calculará  el importe de la amortización económica correspondiente a cada vehículo, que dependerá del precio de compra del vehículo, vida útil, y valor residual al final de la misma.
En el caso que la edad de los vehículos supere el plazo de amortización establecido no se computarán costes en este concepto. En el resto de casos se imputarán el coste correspondiente linealmente al coste de adquisición menos el valor residual establecido en el periodo de amortización fijado. Se imputará el coste de amortización de los vehículos en proporción a los kilómetros realizados para la prestación del servicio con respecto al total de kilómetros realizados por el vehículo.</t>
  </si>
  <si>
    <t>En función de los datos aportados en el punto B.4. VEHÍCULOS UTILIZADOS, se incluirá los gastos financieros directamente vinculados a cada vehículo y contabilizados en el periodo subvencionado de AGOSTO DE 2022 A ENERO DE 2024. En el caso de vehículos que presten otros servicios además del servicio por el que se solicita subvención, se imputará el coste de los vehículos en proporción a los kilómetros realizados para la prestación del servicio con respecto al total de kilómetros realizados por el vehículo</t>
  </si>
  <si>
    <t>KM TOTALES EN CARGA DE AGOSTO DE 2022 A ENERO DE 2024</t>
  </si>
  <si>
    <t>KM TOTALES 
EN VACÍO DE AGOSTO DE 2022 A ENERO DE 2024</t>
  </si>
  <si>
    <t>PROMEDIO COSTE UNIDAD 
(SIN IVA Y CON DESCUENTO)</t>
  </si>
  <si>
    <t>PROMEDIO COSTE JUEGO COMPLETO</t>
  </si>
  <si>
    <t>PROMEDIO VIDA ÚTIL (KM)</t>
  </si>
  <si>
    <t>HORAS TOTAL DE TRABAJO 
DE AGOSTO DE 2022 A ENERO DE 2024</t>
  </si>
  <si>
    <t>KM RECORRIDOS TOTALES DE AGOSTO DE 2022 A ENERO DE 2024</t>
  </si>
  <si>
    <t>KM RECORRIDOS 
EN SERVICIO (MINIMO CONCESIONAL) 
DE AGOSTO DE 2022 A ENERO DE 2024</t>
  </si>
  <si>
    <t>KM RECORRIDOS 
EN SERVICIO RESTO EXPEDICIONES SUPLEMENTARIAS DE AGOSTO DE 2022 A ENERO DE 2024</t>
  </si>
  <si>
    <t>TOTAL KM DE SERVICIO RECORRIDOS POR LA EMPRESA
(DE AGOSTO DE 2022  A ENERO DE 2024)</t>
  </si>
  <si>
    <t>COSTES DE AGOSTO DE 2022 A ENERO DE 2024</t>
  </si>
  <si>
    <t>INGRESOS DE AGOSTO DE 2022 A ENERO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</si>
</sst>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0\ &quot;€&quot;"/>
    <numFmt numFmtId="165" formatCode="h:mm;@"/>
    <numFmt numFmtId="166" formatCode="#,##0.000\ &quot;€&quot;"/>
    <numFmt numFmtId="167" formatCode="0.0"/>
    <numFmt numFmtId="168" formatCode="#,##0.0"/>
    <numFmt numFmtId="169" formatCode="0.0%"/>
  </numFmts>
  <fonts count="10" x14ac:knownFonts="1">
    <font>
      <sz val="12"/>
      <color theme="1"/>
      <name val="Calibri"/>
      <family val="2"/>
      <scheme val="minor"/>
    </font>
    <font>
      <b/>
      <sz val="12"/>
      <color indexed="8"/>
      <name val="Calibri"/>
      <family val="2"/>
    </font>
    <font>
      <sz val="12"/>
      <color theme="1"/>
      <name val="Calibri"/>
      <family val="2"/>
      <scheme val="minor"/>
    </font>
    <font>
      <u/>
      <sz val="12"/>
      <color theme="10"/>
      <name val="Calibri"/>
      <family val="2"/>
      <scheme val="minor"/>
    </font>
    <font>
      <b/>
      <sz val="12"/>
      <color theme="1"/>
      <name val="Calibri"/>
      <family val="2"/>
      <scheme val="minor"/>
    </font>
    <font>
      <b/>
      <sz val="14"/>
      <color theme="1"/>
      <name val="Calibri"/>
      <family val="2"/>
      <scheme val="minor"/>
    </font>
    <font>
      <sz val="12"/>
      <name val="Calibri"/>
      <family val="2"/>
      <scheme val="minor"/>
    </font>
    <font>
      <b/>
      <u/>
      <sz val="12"/>
      <color theme="1"/>
      <name val="Calibri"/>
      <family val="2"/>
      <scheme val="minor"/>
    </font>
    <font>
      <sz val="14"/>
      <color theme="1"/>
      <name val="Calibri"/>
      <family val="2"/>
      <scheme val="minor"/>
    </font>
    <font>
      <b/>
      <u/>
      <sz val="14"/>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s>
  <cellStyleXfs count="3">
    <xf numFmtId="0" fontId="0" fillId="0" borderId="0"/>
    <xf numFmtId="0" fontId="3" fillId="0" borderId="0" applyNumberFormat="0" applyFill="0" applyBorder="0" applyAlignment="0" applyProtection="0"/>
    <xf numFmtId="9" fontId="2" fillId="0" borderId="0" applyFont="0" applyFill="0" applyBorder="0" applyAlignment="0" applyProtection="0"/>
  </cellStyleXfs>
  <cellXfs count="186">
    <xf numFmtId="0" fontId="0" fillId="0" borderId="0" xfId="0"/>
    <xf numFmtId="0" fontId="4" fillId="0" borderId="0" xfId="0" applyFont="1"/>
    <xf numFmtId="0" fontId="5" fillId="0" borderId="0" xfId="0" applyFont="1"/>
    <xf numFmtId="0" fontId="0" fillId="0" borderId="0" xfId="0" applyAlignment="1">
      <alignment vertical="center" wrapText="1"/>
    </xf>
    <xf numFmtId="0" fontId="4" fillId="0" borderId="0" xfId="0" applyFont="1" applyAlignment="1">
      <alignment horizontal="center"/>
    </xf>
    <xf numFmtId="0" fontId="4" fillId="0" borderId="2" xfId="0" applyFont="1" applyBorder="1" applyAlignment="1">
      <alignment horizontal="right"/>
    </xf>
    <xf numFmtId="0" fontId="4" fillId="0" borderId="3" xfId="0" applyFont="1" applyBorder="1"/>
    <xf numFmtId="4" fontId="4" fillId="0" borderId="4" xfId="0" applyNumberFormat="1" applyFont="1" applyBorder="1"/>
    <xf numFmtId="4" fontId="4" fillId="0" borderId="5" xfId="0" applyNumberFormat="1" applyFont="1" applyBorder="1"/>
    <xf numFmtId="0" fontId="4" fillId="0" borderId="6" xfId="0" applyFont="1" applyBorder="1"/>
    <xf numFmtId="4" fontId="4" fillId="0" borderId="7" xfId="0" applyNumberFormat="1" applyFont="1" applyBorder="1"/>
    <xf numFmtId="0" fontId="4" fillId="0" borderId="8" xfId="0" applyFont="1" applyBorder="1"/>
    <xf numFmtId="0" fontId="4" fillId="0" borderId="9" xfId="0" applyFont="1" applyBorder="1"/>
    <xf numFmtId="4" fontId="0" fillId="0" borderId="10" xfId="0" applyNumberFormat="1" applyFont="1" applyBorder="1"/>
    <xf numFmtId="4" fontId="0" fillId="0" borderId="11" xfId="0" applyNumberFormat="1" applyFont="1" applyBorder="1"/>
    <xf numFmtId="0" fontId="4" fillId="0" borderId="0" xfId="0" applyFont="1" applyProtection="1"/>
    <xf numFmtId="0" fontId="0" fillId="0" borderId="0" xfId="0" applyProtection="1"/>
    <xf numFmtId="0" fontId="0" fillId="0" borderId="1" xfId="0" applyBorder="1" applyProtection="1"/>
    <xf numFmtId="0" fontId="0" fillId="0" borderId="0" xfId="0" applyBorder="1" applyProtection="1"/>
    <xf numFmtId="0" fontId="0" fillId="0" borderId="0" xfId="0" applyFill="1" applyBorder="1" applyProtection="1"/>
    <xf numFmtId="166" fontId="0" fillId="2" borderId="1" xfId="0" applyNumberFormat="1" applyFill="1" applyBorder="1" applyAlignment="1" applyProtection="1">
      <alignment horizontal="center" vertical="center"/>
      <protection locked="0"/>
    </xf>
    <xf numFmtId="0" fontId="0" fillId="2" borderId="1" xfId="0" applyFill="1" applyBorder="1" applyAlignment="1" applyProtection="1">
      <alignment horizontal="center"/>
      <protection locked="0"/>
    </xf>
    <xf numFmtId="164" fontId="0" fillId="2" borderId="1" xfId="0" applyNumberFormat="1" applyFill="1" applyBorder="1" applyAlignment="1" applyProtection="1">
      <alignment horizontal="center" vertical="center"/>
      <protection locked="0"/>
    </xf>
    <xf numFmtId="164" fontId="0" fillId="2" borderId="1" xfId="0" applyNumberFormat="1" applyFill="1" applyBorder="1" applyAlignment="1" applyProtection="1">
      <alignment horizontal="center"/>
      <protection locked="0"/>
    </xf>
    <xf numFmtId="3" fontId="0" fillId="2" borderId="1" xfId="0" applyNumberFormat="1" applyFill="1" applyBorder="1" applyAlignment="1" applyProtection="1">
      <alignment horizontal="center" vertical="center"/>
      <protection locked="0"/>
    </xf>
    <xf numFmtId="3" fontId="0" fillId="2" borderId="1" xfId="0" applyNumberFormat="1" applyFill="1" applyBorder="1" applyAlignment="1" applyProtection="1">
      <alignment horizontal="center"/>
      <protection locked="0"/>
    </xf>
    <xf numFmtId="166" fontId="0" fillId="2" borderId="1" xfId="0" applyNumberFormat="1" applyFill="1" applyBorder="1" applyAlignment="1" applyProtection="1">
      <alignment horizontal="center"/>
      <protection locked="0"/>
    </xf>
    <xf numFmtId="4" fontId="0" fillId="2" borderId="1" xfId="0" applyNumberFormat="1" applyFill="1" applyBorder="1" applyAlignment="1" applyProtection="1">
      <alignment horizontal="right" vertical="center"/>
      <protection locked="0"/>
    </xf>
    <xf numFmtId="164" fontId="0" fillId="2" borderId="1" xfId="0" applyNumberFormat="1" applyFill="1" applyBorder="1" applyAlignment="1" applyProtection="1">
      <alignment horizontal="right" vertical="center"/>
      <protection locked="0"/>
    </xf>
    <xf numFmtId="164" fontId="4" fillId="2" borderId="1" xfId="0" applyNumberFormat="1" applyFont="1" applyFill="1" applyBorder="1" applyAlignment="1" applyProtection="1">
      <alignment horizontal="right" vertical="center"/>
      <protection locked="0"/>
    </xf>
    <xf numFmtId="164" fontId="0" fillId="2" borderId="1" xfId="0" applyNumberFormat="1" applyFill="1" applyBorder="1" applyProtection="1">
      <protection locked="0"/>
    </xf>
    <xf numFmtId="4" fontId="0" fillId="2" borderId="1" xfId="0" applyNumberFormat="1" applyFill="1" applyBorder="1" applyAlignment="1" applyProtection="1">
      <alignment horizontal="center"/>
      <protection locked="0"/>
    </xf>
    <xf numFmtId="4" fontId="0" fillId="2" borderId="1" xfId="0" applyNumberFormat="1" applyFill="1" applyBorder="1" applyAlignment="1" applyProtection="1">
      <alignment horizontal="center" vertical="center"/>
      <protection locked="0"/>
    </xf>
    <xf numFmtId="164" fontId="2" fillId="2" borderId="1" xfId="2" applyNumberFormat="1" applyFont="1" applyFill="1" applyBorder="1" applyAlignment="1" applyProtection="1">
      <alignment horizontal="right" vertical="center"/>
      <protection locked="0"/>
    </xf>
    <xf numFmtId="164" fontId="2" fillId="2" borderId="1" xfId="2" applyNumberFormat="1" applyFont="1" applyFill="1" applyBorder="1" applyAlignment="1" applyProtection="1">
      <alignment horizontal="center" vertical="center"/>
      <protection locked="0"/>
    </xf>
    <xf numFmtId="164" fontId="0" fillId="2" borderId="1" xfId="0" applyNumberFormat="1" applyFill="1" applyBorder="1" applyAlignment="1" applyProtection="1">
      <alignment horizontal="right"/>
      <protection locked="0"/>
    </xf>
    <xf numFmtId="0" fontId="0" fillId="2" borderId="1" xfId="0" applyFill="1" applyBorder="1" applyAlignment="1" applyProtection="1">
      <alignment vertical="center"/>
      <protection locked="0"/>
    </xf>
    <xf numFmtId="0" fontId="0" fillId="2" borderId="1" xfId="0" applyFill="1" applyBorder="1" applyAlignment="1" applyProtection="1">
      <alignment horizontal="center" vertical="center"/>
      <protection locked="0"/>
    </xf>
    <xf numFmtId="14" fontId="0" fillId="2" borderId="1" xfId="0" applyNumberFormat="1" applyFill="1" applyBorder="1" applyAlignment="1" applyProtection="1">
      <alignment horizontal="center" vertical="center"/>
      <protection locked="0"/>
    </xf>
    <xf numFmtId="2" fontId="0" fillId="2" borderId="1" xfId="0" applyNumberFormat="1" applyFill="1" applyBorder="1" applyAlignment="1" applyProtection="1">
      <alignment horizontal="center" vertical="center"/>
      <protection locked="0"/>
    </xf>
    <xf numFmtId="168" fontId="0" fillId="2" borderId="1" xfId="0" applyNumberFormat="1" applyFill="1" applyBorder="1" applyAlignment="1" applyProtection="1">
      <alignment horizontal="center" vertical="center"/>
      <protection locked="0"/>
    </xf>
    <xf numFmtId="14" fontId="0" fillId="2" borderId="1" xfId="0" applyNumberFormat="1" applyFill="1" applyBorder="1" applyAlignment="1" applyProtection="1">
      <alignment horizontal="center"/>
      <protection locked="0"/>
    </xf>
    <xf numFmtId="168" fontId="0" fillId="2" borderId="1" xfId="0" applyNumberFormat="1" applyFill="1" applyBorder="1" applyAlignment="1" applyProtection="1">
      <alignment horizontal="center"/>
      <protection locked="0"/>
    </xf>
    <xf numFmtId="2" fontId="0" fillId="2" borderId="1" xfId="0" applyNumberFormat="1" applyFill="1" applyBorder="1" applyAlignment="1" applyProtection="1">
      <alignment horizontal="center"/>
      <protection locked="0"/>
    </xf>
    <xf numFmtId="164" fontId="6" fillId="2" borderId="1" xfId="0" applyNumberFormat="1" applyFont="1" applyFill="1" applyBorder="1" applyAlignment="1" applyProtection="1">
      <alignment horizontal="right"/>
      <protection locked="0"/>
    </xf>
    <xf numFmtId="165" fontId="0" fillId="2" borderId="1" xfId="0" applyNumberFormat="1" applyFill="1" applyBorder="1" applyAlignment="1" applyProtection="1">
      <alignment horizontal="center" vertical="center"/>
      <protection locked="0"/>
    </xf>
    <xf numFmtId="4" fontId="4" fillId="2" borderId="1" xfId="0" applyNumberFormat="1" applyFont="1" applyFill="1" applyBorder="1" applyAlignment="1" applyProtection="1">
      <alignment horizontal="right" vertical="center"/>
      <protection locked="0"/>
    </xf>
    <xf numFmtId="0" fontId="3" fillId="2" borderId="1" xfId="1" applyFill="1" applyBorder="1" applyAlignment="1" applyProtection="1">
      <alignment horizontal="center"/>
      <protection locked="0"/>
    </xf>
    <xf numFmtId="0" fontId="5" fillId="0" borderId="0" xfId="0" applyFont="1" applyProtection="1"/>
    <xf numFmtId="0" fontId="0" fillId="0" borderId="0" xfId="0" applyAlignment="1" applyProtection="1">
      <alignment horizontal="center"/>
    </xf>
    <xf numFmtId="0" fontId="0" fillId="0" borderId="0" xfId="0" applyFill="1" applyBorder="1" applyAlignment="1" applyProtection="1">
      <alignment horizontal="center"/>
    </xf>
    <xf numFmtId="0" fontId="0" fillId="0" borderId="0" xfId="0" applyFont="1" applyAlignment="1" applyProtection="1">
      <alignment vertical="center" wrapText="1"/>
    </xf>
    <xf numFmtId="0" fontId="0" fillId="0" borderId="0" xfId="0" applyAlignment="1" applyProtection="1">
      <alignment horizontal="center" vertical="center" wrapText="1"/>
    </xf>
    <xf numFmtId="0" fontId="0" fillId="0" borderId="0" xfId="0" applyAlignment="1" applyProtection="1">
      <alignment vertical="center"/>
    </xf>
    <xf numFmtId="0" fontId="4" fillId="0" borderId="1" xfId="0" applyFont="1" applyBorder="1" applyAlignment="1" applyProtection="1">
      <alignment vertical="center"/>
    </xf>
    <xf numFmtId="0" fontId="4" fillId="0" borderId="1" xfId="0" applyFont="1" applyBorder="1" applyAlignment="1" applyProtection="1">
      <alignment horizontal="center" vertical="center"/>
    </xf>
    <xf numFmtId="0" fontId="0" fillId="0" borderId="0" xfId="0" applyAlignment="1" applyProtection="1">
      <alignment horizontal="center" vertical="center"/>
    </xf>
    <xf numFmtId="10" fontId="2" fillId="0" borderId="1" xfId="2" applyNumberFormat="1" applyFont="1" applyBorder="1" applyAlignment="1" applyProtection="1">
      <alignment horizontal="center"/>
    </xf>
    <xf numFmtId="0" fontId="0" fillId="0" borderId="0" xfId="0" applyFill="1" applyBorder="1" applyAlignment="1" applyProtection="1">
      <alignment vertical="center"/>
    </xf>
    <xf numFmtId="9" fontId="2" fillId="0" borderId="0" xfId="2" applyFont="1" applyBorder="1" applyAlignment="1" applyProtection="1">
      <alignment horizontal="center"/>
    </xf>
    <xf numFmtId="168" fontId="4" fillId="0" borderId="1" xfId="0" applyNumberFormat="1" applyFont="1" applyBorder="1" applyAlignment="1" applyProtection="1">
      <alignment horizontal="center"/>
    </xf>
    <xf numFmtId="10" fontId="4" fillId="0" borderId="1" xfId="2" applyNumberFormat="1" applyFont="1" applyBorder="1" applyAlignment="1" applyProtection="1">
      <alignment horizontal="center"/>
    </xf>
    <xf numFmtId="0" fontId="4" fillId="0" borderId="0" xfId="0" applyFont="1" applyFill="1" applyBorder="1" applyAlignment="1" applyProtection="1">
      <alignment horizontal="center" vertical="center"/>
    </xf>
    <xf numFmtId="0" fontId="0" fillId="0" borderId="1" xfId="0" applyFill="1" applyBorder="1" applyAlignment="1" applyProtection="1">
      <alignment horizontal="center" vertical="center"/>
    </xf>
    <xf numFmtId="0" fontId="0" fillId="0" borderId="1" xfId="0" applyNumberFormat="1" applyFill="1" applyBorder="1" applyAlignment="1" applyProtection="1">
      <alignment horizontal="center"/>
    </xf>
    <xf numFmtId="164" fontId="0" fillId="0" borderId="0" xfId="0" applyNumberFormat="1" applyFill="1" applyBorder="1" applyAlignment="1" applyProtection="1">
      <alignment horizontal="center"/>
    </xf>
    <xf numFmtId="4" fontId="0" fillId="0" borderId="1" xfId="0" applyNumberFormat="1" applyFill="1" applyBorder="1" applyAlignment="1" applyProtection="1">
      <alignment horizontal="center" vertical="center"/>
    </xf>
    <xf numFmtId="4" fontId="0" fillId="0" borderId="1" xfId="0" applyNumberFormat="1" applyFill="1" applyBorder="1" applyAlignment="1" applyProtection="1">
      <alignment horizontal="right" vertical="center"/>
    </xf>
    <xf numFmtId="4" fontId="0" fillId="0" borderId="1" xfId="0" applyNumberFormat="1" applyBorder="1" applyProtection="1"/>
    <xf numFmtId="0" fontId="4" fillId="0" borderId="1" xfId="0" applyFont="1" applyBorder="1" applyProtection="1"/>
    <xf numFmtId="0" fontId="0" fillId="0" borderId="1" xfId="0" applyBorder="1" applyAlignment="1" applyProtection="1">
      <alignment horizontal="center"/>
    </xf>
    <xf numFmtId="4" fontId="0" fillId="0" borderId="1" xfId="0" applyNumberFormat="1" applyBorder="1" applyAlignment="1" applyProtection="1">
      <alignment horizontal="center"/>
    </xf>
    <xf numFmtId="4" fontId="4" fillId="0" borderId="1" xfId="0" applyNumberFormat="1" applyFont="1" applyFill="1" applyBorder="1" applyAlignment="1" applyProtection="1">
      <alignment horizontal="center" vertical="center"/>
    </xf>
    <xf numFmtId="4" fontId="4" fillId="0" borderId="1" xfId="0" applyNumberFormat="1" applyFont="1" applyFill="1" applyBorder="1" applyAlignment="1" applyProtection="1">
      <alignment horizontal="right" vertical="center"/>
    </xf>
    <xf numFmtId="4" fontId="4" fillId="0" borderId="1" xfId="0" applyNumberFormat="1" applyFont="1" applyBorder="1" applyProtection="1"/>
    <xf numFmtId="0" fontId="0" fillId="0" borderId="1" xfId="0" applyFill="1" applyBorder="1" applyAlignment="1" applyProtection="1">
      <alignment horizontal="center"/>
    </xf>
    <xf numFmtId="4" fontId="0" fillId="0" borderId="1" xfId="0" applyNumberFormat="1" applyFill="1" applyBorder="1" applyAlignment="1" applyProtection="1">
      <alignment horizontal="center"/>
    </xf>
    <xf numFmtId="4" fontId="0" fillId="0" borderId="1" xfId="0" applyNumberFormat="1" applyFont="1" applyFill="1" applyBorder="1" applyAlignment="1" applyProtection="1">
      <alignment horizontal="center" vertical="center"/>
    </xf>
    <xf numFmtId="4" fontId="0" fillId="0" borderId="1" xfId="0" applyNumberFormat="1" applyFill="1" applyBorder="1" applyProtection="1"/>
    <xf numFmtId="4" fontId="4" fillId="0" borderId="1" xfId="0" applyNumberFormat="1" applyFont="1" applyBorder="1" applyAlignment="1" applyProtection="1">
      <alignment horizontal="right"/>
    </xf>
    <xf numFmtId="165" fontId="0" fillId="0" borderId="1" xfId="0" applyNumberFormat="1" applyFill="1" applyBorder="1" applyAlignment="1" applyProtection="1">
      <alignment horizontal="center" vertical="center"/>
    </xf>
    <xf numFmtId="3" fontId="0" fillId="0" borderId="1" xfId="0" applyNumberFormat="1" applyFill="1" applyBorder="1" applyAlignment="1" applyProtection="1">
      <alignment horizontal="center" vertical="center"/>
    </xf>
    <xf numFmtId="3" fontId="0" fillId="0" borderId="1" xfId="0" applyNumberFormat="1" applyFill="1" applyBorder="1" applyAlignment="1" applyProtection="1">
      <alignment horizontal="center"/>
    </xf>
    <xf numFmtId="4" fontId="0" fillId="0" borderId="1" xfId="0" applyNumberFormat="1" applyFill="1" applyBorder="1" applyAlignment="1" applyProtection="1">
      <alignment horizontal="right"/>
    </xf>
    <xf numFmtId="4" fontId="4" fillId="0" borderId="0" xfId="0" applyNumberFormat="1" applyFont="1" applyFill="1" applyBorder="1" applyAlignment="1" applyProtection="1">
      <alignment horizontal="center"/>
    </xf>
    <xf numFmtId="4" fontId="0" fillId="0" borderId="0" xfId="0" applyNumberFormat="1" applyFill="1" applyBorder="1" applyAlignment="1" applyProtection="1">
      <alignment horizontal="center"/>
    </xf>
    <xf numFmtId="169" fontId="2" fillId="0" borderId="1" xfId="2" applyNumberFormat="1" applyFont="1" applyFill="1" applyBorder="1" applyAlignment="1" applyProtection="1">
      <alignment horizontal="center"/>
    </xf>
    <xf numFmtId="167" fontId="0" fillId="0" borderId="1" xfId="0" applyNumberFormat="1" applyFill="1" applyBorder="1" applyAlignment="1" applyProtection="1">
      <alignment horizontal="center"/>
    </xf>
    <xf numFmtId="2" fontId="0" fillId="0" borderId="0" xfId="0" applyNumberFormat="1" applyAlignment="1" applyProtection="1">
      <alignment horizontal="center"/>
    </xf>
    <xf numFmtId="4" fontId="0" fillId="2" borderId="1" xfId="0" applyNumberFormat="1" applyFill="1" applyBorder="1" applyAlignment="1" applyProtection="1">
      <alignment horizontal="right"/>
      <protection locked="0"/>
    </xf>
    <xf numFmtId="4" fontId="4" fillId="0" borderId="0" xfId="0" applyNumberFormat="1" applyFont="1" applyBorder="1" applyProtection="1"/>
    <xf numFmtId="4" fontId="4" fillId="0" borderId="12" xfId="0" applyNumberFormat="1" applyFont="1" applyBorder="1" applyProtection="1"/>
    <xf numFmtId="164" fontId="0" fillId="0" borderId="0" xfId="0" applyNumberFormat="1" applyAlignment="1" applyProtection="1">
      <alignment horizontal="right"/>
    </xf>
    <xf numFmtId="164" fontId="4" fillId="0" borderId="1" xfId="0" applyNumberFormat="1" applyFont="1" applyBorder="1" applyAlignment="1" applyProtection="1">
      <alignment horizontal="right"/>
    </xf>
    <xf numFmtId="0" fontId="0" fillId="0" borderId="1" xfId="0" applyFont="1" applyFill="1" applyBorder="1" applyAlignment="1" applyProtection="1">
      <alignment horizontal="center" vertical="center"/>
    </xf>
    <xf numFmtId="164" fontId="0" fillId="0" borderId="1" xfId="0" applyNumberFormat="1" applyFill="1" applyBorder="1" applyAlignment="1" applyProtection="1">
      <alignment horizontal="right" vertical="center"/>
    </xf>
    <xf numFmtId="164" fontId="0" fillId="0" borderId="1" xfId="0" applyNumberFormat="1" applyFill="1" applyBorder="1" applyAlignment="1" applyProtection="1">
      <alignment horizontal="center" vertical="center"/>
    </xf>
    <xf numFmtId="0" fontId="4" fillId="0" borderId="1" xfId="0" applyFont="1" applyFill="1" applyBorder="1" applyAlignment="1" applyProtection="1">
      <alignment horizontal="right" vertical="center"/>
    </xf>
    <xf numFmtId="3" fontId="2" fillId="0" borderId="1" xfId="2" applyNumberFormat="1" applyFont="1" applyBorder="1" applyAlignment="1" applyProtection="1">
      <alignment horizontal="center"/>
    </xf>
    <xf numFmtId="164" fontId="4" fillId="0" borderId="1" xfId="0" applyNumberFormat="1" applyFont="1" applyFill="1" applyBorder="1" applyAlignment="1" applyProtection="1">
      <alignment horizontal="center" vertical="center"/>
    </xf>
    <xf numFmtId="3" fontId="4" fillId="0" borderId="1" xfId="2" applyNumberFormat="1" applyFont="1" applyBorder="1" applyAlignment="1" applyProtection="1">
      <alignment horizontal="center"/>
    </xf>
    <xf numFmtId="166" fontId="0" fillId="0" borderId="1" xfId="0" applyNumberFormat="1" applyFill="1" applyBorder="1" applyAlignment="1" applyProtection="1">
      <alignment horizontal="center" vertical="center"/>
    </xf>
    <xf numFmtId="4" fontId="4" fillId="0" borderId="1" xfId="2" applyNumberFormat="1" applyFont="1" applyBorder="1" applyAlignment="1" applyProtection="1">
      <alignment horizontal="right"/>
    </xf>
    <xf numFmtId="164" fontId="4" fillId="0" borderId="1" xfId="0" applyNumberFormat="1" applyFont="1" applyFill="1" applyBorder="1" applyAlignment="1" applyProtection="1">
      <alignment horizontal="right" vertical="center"/>
    </xf>
    <xf numFmtId="0" fontId="0" fillId="0" borderId="0" xfId="0" applyAlignment="1" applyProtection="1">
      <alignment vertical="center" wrapText="1"/>
    </xf>
    <xf numFmtId="3" fontId="2" fillId="0" borderId="0" xfId="2" applyNumberFormat="1" applyFont="1" applyBorder="1" applyAlignment="1" applyProtection="1">
      <alignment horizontal="center"/>
    </xf>
    <xf numFmtId="0" fontId="4" fillId="0" borderId="0" xfId="0" applyFont="1" applyFill="1" applyBorder="1" applyAlignment="1" applyProtection="1">
      <alignment horizontal="right" vertical="center"/>
    </xf>
    <xf numFmtId="3" fontId="4" fillId="0" borderId="0" xfId="2" applyNumberFormat="1" applyFont="1" applyBorder="1" applyAlignment="1" applyProtection="1">
      <alignment horizontal="center"/>
    </xf>
    <xf numFmtId="164" fontId="4" fillId="0" borderId="0" xfId="0" applyNumberFormat="1" applyFont="1" applyFill="1" applyBorder="1" applyAlignment="1" applyProtection="1">
      <alignment horizontal="center" vertical="center"/>
    </xf>
    <xf numFmtId="9" fontId="2" fillId="0" borderId="1" xfId="2" applyFont="1" applyFill="1" applyBorder="1" applyAlignment="1" applyProtection="1">
      <alignment horizontal="center" vertical="center"/>
    </xf>
    <xf numFmtId="9" fontId="2" fillId="0" borderId="0" xfId="2" applyFont="1" applyProtection="1"/>
    <xf numFmtId="0" fontId="4" fillId="0" borderId="1" xfId="0" applyFont="1" applyFill="1" applyBorder="1" applyAlignment="1" applyProtection="1">
      <alignment horizontal="left" vertical="center"/>
    </xf>
    <xf numFmtId="0" fontId="4" fillId="0" borderId="1" xfId="0" applyFont="1" applyBorder="1" applyAlignment="1" applyProtection="1">
      <alignment horizontal="center"/>
    </xf>
    <xf numFmtId="169" fontId="2" fillId="0" borderId="0" xfId="2" applyNumberFormat="1" applyFont="1" applyProtection="1"/>
    <xf numFmtId="0" fontId="4" fillId="0" borderId="0" xfId="0" applyFont="1" applyAlignment="1" applyProtection="1">
      <alignment horizontal="left" vertical="center" wrapText="1"/>
    </xf>
    <xf numFmtId="0" fontId="4" fillId="0" borderId="0" xfId="0" applyFont="1" applyBorder="1" applyAlignment="1" applyProtection="1">
      <alignment horizontal="center"/>
    </xf>
    <xf numFmtId="0" fontId="4" fillId="0" borderId="0" xfId="0" applyFont="1" applyFill="1" applyBorder="1" applyAlignment="1" applyProtection="1">
      <alignment horizontal="center"/>
    </xf>
    <xf numFmtId="0" fontId="4" fillId="0" borderId="1" xfId="0" applyFont="1" applyFill="1" applyBorder="1" applyAlignment="1" applyProtection="1">
      <alignment horizontal="center"/>
    </xf>
    <xf numFmtId="164" fontId="4" fillId="0" borderId="1" xfId="0" applyNumberFormat="1" applyFont="1" applyBorder="1" applyProtection="1"/>
    <xf numFmtId="0" fontId="4" fillId="0" borderId="13" xfId="0" applyFont="1" applyBorder="1" applyAlignment="1" applyProtection="1">
      <alignment horizontal="center" vertical="center"/>
    </xf>
    <xf numFmtId="14" fontId="0" fillId="0" borderId="0" xfId="0" applyNumberFormat="1" applyAlignment="1" applyProtection="1">
      <alignment horizontal="center"/>
    </xf>
    <xf numFmtId="14" fontId="0" fillId="0" borderId="1" xfId="0" applyNumberFormat="1" applyFill="1" applyBorder="1" applyAlignment="1" applyProtection="1">
      <alignment horizontal="center" vertical="center"/>
    </xf>
    <xf numFmtId="2" fontId="0" fillId="0" borderId="1" xfId="0" applyNumberFormat="1" applyFill="1" applyBorder="1" applyAlignment="1" applyProtection="1">
      <alignment horizontal="center" vertical="center"/>
    </xf>
    <xf numFmtId="164" fontId="0" fillId="0" borderId="1" xfId="0" applyNumberFormat="1" applyBorder="1" applyProtection="1"/>
    <xf numFmtId="10" fontId="2" fillId="0" borderId="1" xfId="2" applyNumberFormat="1" applyFont="1" applyFill="1" applyBorder="1" applyAlignment="1" applyProtection="1">
      <alignment horizontal="center" vertical="center"/>
    </xf>
    <xf numFmtId="14" fontId="0" fillId="0" borderId="0" xfId="0" applyNumberFormat="1" applyProtection="1"/>
    <xf numFmtId="2" fontId="0" fillId="0" borderId="0" xfId="0" applyNumberFormat="1" applyProtection="1"/>
    <xf numFmtId="164" fontId="0" fillId="0" borderId="0" xfId="0" applyNumberFormat="1" applyProtection="1"/>
    <xf numFmtId="0" fontId="0" fillId="0" borderId="0" xfId="0" applyFill="1" applyBorder="1" applyAlignment="1" applyProtection="1">
      <alignment horizontal="center" vertical="center"/>
    </xf>
    <xf numFmtId="2" fontId="0" fillId="0" borderId="0" xfId="0" applyNumberFormat="1" applyFill="1" applyBorder="1" applyAlignment="1" applyProtection="1">
      <alignment horizontal="center" vertical="center"/>
    </xf>
    <xf numFmtId="164" fontId="0" fillId="0" borderId="0" xfId="0" applyNumberFormat="1" applyFill="1" applyBorder="1" applyAlignment="1" applyProtection="1">
      <alignment horizontal="center" vertical="center"/>
    </xf>
    <xf numFmtId="9" fontId="2" fillId="0" borderId="0" xfId="2" applyFont="1" applyFill="1" applyBorder="1" applyAlignment="1" applyProtection="1">
      <alignment horizontal="center" vertical="center"/>
    </xf>
    <xf numFmtId="164" fontId="2" fillId="0" borderId="1" xfId="2" applyNumberFormat="1" applyFont="1" applyFill="1" applyBorder="1" applyAlignment="1" applyProtection="1">
      <alignment horizontal="right" vertical="center"/>
    </xf>
    <xf numFmtId="164" fontId="4" fillId="0" borderId="1" xfId="2" applyNumberFormat="1" applyFont="1" applyFill="1" applyBorder="1" applyAlignment="1" applyProtection="1">
      <alignment horizontal="right" vertical="center"/>
    </xf>
    <xf numFmtId="164" fontId="2" fillId="0" borderId="1" xfId="2" applyNumberFormat="1" applyFont="1" applyFill="1" applyBorder="1" applyAlignment="1" applyProtection="1">
      <alignment horizontal="center" vertical="center"/>
    </xf>
    <xf numFmtId="164" fontId="4" fillId="0" borderId="1" xfId="2" applyNumberFormat="1" applyFont="1" applyFill="1" applyBorder="1" applyAlignment="1" applyProtection="1">
      <alignment horizontal="center" vertical="center"/>
    </xf>
    <xf numFmtId="0" fontId="7" fillId="0" borderId="1" xfId="0" applyFont="1" applyBorder="1" applyProtection="1"/>
    <xf numFmtId="0" fontId="0" fillId="0" borderId="1" xfId="0" applyBorder="1" applyAlignment="1" applyProtection="1">
      <alignment horizontal="right"/>
    </xf>
    <xf numFmtId="164" fontId="4" fillId="0" borderId="0" xfId="0" applyNumberFormat="1" applyFont="1" applyBorder="1" applyProtection="1"/>
    <xf numFmtId="0" fontId="0" fillId="0" borderId="1" xfId="0" applyFont="1" applyBorder="1" applyProtection="1"/>
    <xf numFmtId="164" fontId="0" fillId="0" borderId="1" xfId="0" applyNumberFormat="1" applyFont="1" applyBorder="1" applyProtection="1"/>
    <xf numFmtId="0" fontId="4" fillId="0" borderId="1" xfId="0" applyFont="1" applyBorder="1" applyAlignment="1" applyProtection="1">
      <alignment vertical="center" wrapText="1"/>
    </xf>
    <xf numFmtId="164" fontId="0" fillId="0" borderId="1" xfId="0" applyNumberFormat="1" applyFont="1" applyBorder="1" applyAlignment="1" applyProtection="1">
      <alignment horizontal="center" vertical="center"/>
    </xf>
    <xf numFmtId="169" fontId="2" fillId="0" borderId="1" xfId="2" applyNumberFormat="1" applyFont="1" applyFill="1" applyBorder="1" applyAlignment="1" applyProtection="1">
      <alignment horizontal="center" vertical="center"/>
    </xf>
    <xf numFmtId="164" fontId="4" fillId="0" borderId="1" xfId="0" applyNumberFormat="1" applyFont="1" applyBorder="1" applyAlignment="1" applyProtection="1">
      <alignment horizontal="center" vertical="center"/>
    </xf>
    <xf numFmtId="0" fontId="0" fillId="0" borderId="0" xfId="0" applyFont="1" applyAlignment="1" applyProtection="1">
      <alignment horizontal="left" vertical="center" wrapText="1"/>
    </xf>
    <xf numFmtId="0" fontId="4" fillId="0" borderId="1" xfId="0" applyFont="1" applyBorder="1" applyAlignment="1" applyProtection="1">
      <alignment horizontal="center" vertical="center" wrapText="1"/>
    </xf>
    <xf numFmtId="0" fontId="0" fillId="0" borderId="0" xfId="0" applyAlignment="1" applyProtection="1">
      <alignment horizontal="left" vertical="center" wrapText="1"/>
    </xf>
    <xf numFmtId="0" fontId="0" fillId="0" borderId="0" xfId="0" applyNumberFormat="1" applyAlignment="1" applyProtection="1">
      <alignment horizontal="center"/>
    </xf>
    <xf numFmtId="2" fontId="0" fillId="3" borderId="1" xfId="0" applyNumberFormat="1" applyFill="1" applyBorder="1" applyAlignment="1" applyProtection="1">
      <alignment horizontal="center" vertical="center"/>
    </xf>
    <xf numFmtId="0" fontId="4" fillId="3" borderId="1" xfId="0" applyFont="1" applyFill="1" applyBorder="1" applyAlignment="1" applyProtection="1">
      <alignment horizontal="center" vertical="center" wrapText="1"/>
    </xf>
    <xf numFmtId="0" fontId="0" fillId="0" borderId="0" xfId="0" applyAlignment="1" applyProtection="1">
      <alignment horizontal="center"/>
      <protection locked="0"/>
    </xf>
    <xf numFmtId="0" fontId="0" fillId="0" borderId="1" xfId="0" applyBorder="1" applyAlignment="1" applyProtection="1">
      <alignment horizontal="center" vertical="center"/>
    </xf>
    <xf numFmtId="0" fontId="4" fillId="0" borderId="0" xfId="0" applyFont="1" applyAlignment="1" applyProtection="1">
      <alignment vertical="center"/>
    </xf>
    <xf numFmtId="4" fontId="0" fillId="0" borderId="1" xfId="0" applyNumberFormat="1" applyBorder="1" applyAlignment="1" applyProtection="1">
      <alignment horizontal="center" vertical="center"/>
    </xf>
    <xf numFmtId="0" fontId="7" fillId="0" borderId="0" xfId="0" applyFont="1" applyAlignment="1" applyProtection="1">
      <alignment vertical="center"/>
    </xf>
    <xf numFmtId="0" fontId="4" fillId="0" borderId="0" xfId="0" applyFont="1" applyAlignment="1" applyProtection="1">
      <alignment horizontal="center" vertical="center"/>
    </xf>
    <xf numFmtId="0" fontId="0" fillId="0" borderId="1" xfId="0" applyBorder="1" applyAlignment="1" applyProtection="1">
      <alignment vertical="center"/>
    </xf>
    <xf numFmtId="164" fontId="0" fillId="0" borderId="1" xfId="0" applyNumberFormat="1" applyBorder="1" applyAlignment="1" applyProtection="1">
      <alignment horizontal="right" vertical="center"/>
    </xf>
    <xf numFmtId="9" fontId="2" fillId="0" borderId="0" xfId="2" applyFont="1" applyAlignment="1" applyProtection="1">
      <alignment horizontal="center" vertical="center"/>
    </xf>
    <xf numFmtId="164" fontId="0" fillId="0" borderId="0" xfId="0" applyNumberFormat="1" applyAlignment="1" applyProtection="1">
      <alignment horizontal="right" vertical="center"/>
    </xf>
    <xf numFmtId="9" fontId="0" fillId="0" borderId="0" xfId="2" applyFont="1" applyAlignment="1" applyProtection="1">
      <alignment horizontal="center" vertical="center"/>
    </xf>
    <xf numFmtId="0" fontId="4" fillId="0" borderId="1" xfId="0" applyFont="1" applyBorder="1" applyAlignment="1" applyProtection="1">
      <alignment horizontal="right" vertical="center" wrapText="1"/>
    </xf>
    <xf numFmtId="164" fontId="4" fillId="0" borderId="1" xfId="0" applyNumberFormat="1" applyFont="1" applyBorder="1" applyAlignment="1" applyProtection="1">
      <alignment horizontal="right" vertical="center"/>
    </xf>
    <xf numFmtId="9" fontId="4" fillId="0" borderId="0" xfId="2" applyFont="1" applyAlignment="1" applyProtection="1">
      <alignment horizontal="center" vertical="center"/>
    </xf>
    <xf numFmtId="0" fontId="0" fillId="0" borderId="1" xfId="0" applyBorder="1" applyAlignment="1" applyProtection="1">
      <alignment vertical="center" wrapText="1"/>
    </xf>
    <xf numFmtId="0" fontId="4" fillId="0" borderId="0" xfId="0" applyFont="1" applyBorder="1" applyAlignment="1" applyProtection="1">
      <alignment horizontal="right" vertical="center"/>
    </xf>
    <xf numFmtId="0" fontId="0" fillId="0" borderId="0" xfId="0" applyBorder="1" applyAlignment="1" applyProtection="1">
      <alignment horizontal="right" vertical="center"/>
    </xf>
    <xf numFmtId="0" fontId="0" fillId="0" borderId="0" xfId="0" applyAlignment="1" applyProtection="1">
      <alignment horizontal="right" vertical="center"/>
    </xf>
    <xf numFmtId="0" fontId="9" fillId="0" borderId="0" xfId="0" applyFont="1" applyAlignment="1" applyProtection="1">
      <alignment horizontal="right" vertical="center"/>
    </xf>
    <xf numFmtId="0" fontId="8" fillId="0" borderId="0" xfId="0" applyFont="1" applyAlignment="1" applyProtection="1">
      <alignment horizontal="right" vertical="center"/>
    </xf>
    <xf numFmtId="0" fontId="5" fillId="0" borderId="0" xfId="0" applyFont="1" applyAlignment="1" applyProtection="1">
      <alignment horizontal="right" vertical="center"/>
    </xf>
    <xf numFmtId="164" fontId="5" fillId="0" borderId="0" xfId="0" applyNumberFormat="1" applyFont="1" applyAlignment="1" applyProtection="1">
      <alignment horizontal="right" vertical="center"/>
    </xf>
    <xf numFmtId="0" fontId="6" fillId="0" borderId="1" xfId="0" applyFont="1" applyBorder="1" applyProtection="1"/>
    <xf numFmtId="164" fontId="0" fillId="2" borderId="15" xfId="0" applyNumberFormat="1" applyFill="1" applyBorder="1" applyAlignment="1" applyProtection="1">
      <alignment horizontal="right"/>
      <protection locked="0"/>
    </xf>
    <xf numFmtId="164" fontId="0" fillId="0" borderId="1" xfId="0" applyNumberFormat="1" applyBorder="1" applyAlignment="1" applyProtection="1">
      <alignment horizontal="right" vertical="center" wrapText="1"/>
    </xf>
    <xf numFmtId="17" fontId="4" fillId="0" borderId="1" xfId="0" applyNumberFormat="1" applyFont="1" applyBorder="1" applyAlignment="1" applyProtection="1">
      <alignment horizontal="center"/>
    </xf>
    <xf numFmtId="0" fontId="0" fillId="0" borderId="0" xfId="0" applyNumberFormat="1" applyProtection="1"/>
    <xf numFmtId="0" fontId="0" fillId="0" borderId="0" xfId="0" applyFont="1" applyAlignment="1" applyProtection="1">
      <alignment horizontal="left" vertical="center" wrapText="1"/>
    </xf>
    <xf numFmtId="0" fontId="4" fillId="0" borderId="1" xfId="0" applyFont="1" applyBorder="1" applyAlignment="1" applyProtection="1">
      <alignment horizontal="center" vertical="center" wrapText="1"/>
    </xf>
    <xf numFmtId="0" fontId="0" fillId="0" borderId="0" xfId="0" applyAlignment="1" applyProtection="1">
      <alignment horizontal="left" vertical="center" wrapText="1"/>
    </xf>
    <xf numFmtId="0" fontId="4" fillId="0" borderId="13" xfId="0" applyFont="1" applyFill="1" applyBorder="1" applyAlignment="1" applyProtection="1">
      <alignment horizontal="right" vertical="center"/>
    </xf>
    <xf numFmtId="0" fontId="4" fillId="0" borderId="14" xfId="0" applyFont="1" applyFill="1" applyBorder="1" applyAlignment="1" applyProtection="1">
      <alignment horizontal="right" vertical="center"/>
    </xf>
    <xf numFmtId="0" fontId="4" fillId="0" borderId="12" xfId="0" applyFont="1" applyFill="1" applyBorder="1" applyAlignment="1" applyProtection="1">
      <alignment horizontal="right" vertical="center"/>
    </xf>
    <xf numFmtId="0" fontId="5" fillId="0" borderId="0" xfId="0" applyFont="1" applyAlignment="1" applyProtection="1">
      <alignment horizontal="left" vertical="center" wrapText="1"/>
    </xf>
    <xf numFmtId="0" fontId="0" fillId="0" borderId="0" xfId="0" applyAlignment="1">
      <alignment horizontal="left" vertical="center" wrapText="1"/>
    </xf>
  </cellXfs>
  <cellStyles count="3">
    <cellStyle name="Hipervínculo" xfId="1" builtinId="8"/>
    <cellStyle name="Normal" xfId="0" builtinId="0"/>
    <cellStyle name="Porcentaje" xfId="2" builtinId="5"/>
  </cellStyles>
  <dxfs count="0"/>
  <tableStyles count="0" defaultTableStyle="TableStyleMedium9" defaultPivotStyle="PivotStyleMedium7"/>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13"/>
  <sheetViews>
    <sheetView workbookViewId="0">
      <selection activeCell="B7" sqref="B7"/>
    </sheetView>
  </sheetViews>
  <sheetFormatPr baseColWidth="10" defaultColWidth="10.875" defaultRowHeight="15.75" x14ac:dyDescent="0.25"/>
  <cols>
    <col min="1" max="1" width="35.375" style="16" bestFit="1" customWidth="1"/>
    <col min="2" max="2" width="34.125" style="16" bestFit="1" customWidth="1"/>
    <col min="3" max="16384" width="10.875" style="16"/>
  </cols>
  <sheetData>
    <row r="2" spans="1:2" x14ac:dyDescent="0.25">
      <c r="A2" s="15" t="s">
        <v>149</v>
      </c>
    </row>
    <row r="4" spans="1:2" x14ac:dyDescent="0.25">
      <c r="A4" s="17" t="s">
        <v>0</v>
      </c>
      <c r="B4" s="21"/>
    </row>
    <row r="5" spans="1:2" x14ac:dyDescent="0.25">
      <c r="A5" s="17" t="s">
        <v>1</v>
      </c>
      <c r="B5" s="21"/>
    </row>
    <row r="6" spans="1:2" x14ac:dyDescent="0.25">
      <c r="A6" s="17" t="s">
        <v>2</v>
      </c>
      <c r="B6" s="21"/>
    </row>
    <row r="7" spans="1:2" x14ac:dyDescent="0.25">
      <c r="A7" s="17" t="s">
        <v>3</v>
      </c>
      <c r="B7" s="21"/>
    </row>
    <row r="8" spans="1:2" x14ac:dyDescent="0.25">
      <c r="A8" s="17" t="s">
        <v>4</v>
      </c>
      <c r="B8" s="21"/>
    </row>
    <row r="9" spans="1:2" x14ac:dyDescent="0.25">
      <c r="A9" s="17" t="s">
        <v>7</v>
      </c>
      <c r="B9" s="21"/>
    </row>
    <row r="10" spans="1:2" x14ac:dyDescent="0.25">
      <c r="A10" s="17" t="s">
        <v>8</v>
      </c>
      <c r="B10" s="21"/>
    </row>
    <row r="11" spans="1:2" x14ac:dyDescent="0.25">
      <c r="A11" s="17" t="s">
        <v>5</v>
      </c>
      <c r="B11" s="47"/>
    </row>
    <row r="12" spans="1:2" x14ac:dyDescent="0.25">
      <c r="A12" s="17" t="s">
        <v>6</v>
      </c>
      <c r="B12" s="21"/>
    </row>
    <row r="13" spans="1:2" x14ac:dyDescent="0.25">
      <c r="A13" s="18"/>
      <c r="B13" s="19"/>
    </row>
  </sheetData>
  <sheetProtection password="C655" sheet="1" selectLockedCells="1"/>
  <pageMargins left="0.75" right="0.75" top="1" bottom="1"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928"/>
  <sheetViews>
    <sheetView tabSelected="1" topLeftCell="A363" zoomScaleNormal="100" zoomScalePageLayoutView="70" workbookViewId="0">
      <selection activeCell="D368" sqref="D368:F368"/>
    </sheetView>
  </sheetViews>
  <sheetFormatPr baseColWidth="10" defaultColWidth="10.875" defaultRowHeight="15.75" x14ac:dyDescent="0.25"/>
  <cols>
    <col min="1" max="1" width="4.125" style="16" bestFit="1" customWidth="1"/>
    <col min="2" max="2" width="48.375" style="16" bestFit="1" customWidth="1"/>
    <col min="3" max="3" width="33.125" style="49" bestFit="1" customWidth="1"/>
    <col min="4" max="4" width="26.875" style="49" bestFit="1" customWidth="1"/>
    <col min="5" max="6" width="21" style="49" customWidth="1"/>
    <col min="7" max="14" width="21" style="16" customWidth="1"/>
    <col min="15" max="15" width="22" style="16" customWidth="1"/>
    <col min="16" max="16" width="21" style="49" customWidth="1"/>
    <col min="17" max="17" width="21.375" style="16" customWidth="1"/>
    <col min="18" max="18" width="21.125" style="16" customWidth="1"/>
    <col min="19" max="16384" width="10.875" style="16"/>
  </cols>
  <sheetData>
    <row r="2" spans="1:16" ht="18.75" x14ac:dyDescent="0.3">
      <c r="B2" s="48" t="s">
        <v>9</v>
      </c>
    </row>
    <row r="4" spans="1:16" x14ac:dyDescent="0.25">
      <c r="B4" s="17" t="s">
        <v>10</v>
      </c>
      <c r="C4" s="21"/>
      <c r="D4" s="50"/>
      <c r="E4" s="50"/>
    </row>
    <row r="5" spans="1:16" x14ac:dyDescent="0.25">
      <c r="B5" s="17" t="s">
        <v>16</v>
      </c>
      <c r="C5" s="21"/>
      <c r="D5" s="50"/>
      <c r="E5" s="50"/>
    </row>
    <row r="7" spans="1:16" ht="18.75" x14ac:dyDescent="0.3">
      <c r="B7" s="48" t="s">
        <v>13</v>
      </c>
    </row>
    <row r="8" spans="1:16" x14ac:dyDescent="0.25">
      <c r="B8" s="15"/>
    </row>
    <row r="9" spans="1:16" s="147" customFormat="1" ht="29.1" customHeight="1" x14ac:dyDescent="0.25">
      <c r="B9" s="178" t="s">
        <v>33</v>
      </c>
      <c r="C9" s="178"/>
      <c r="D9" s="178"/>
      <c r="E9" s="178"/>
      <c r="F9" s="51"/>
      <c r="P9" s="52"/>
    </row>
    <row r="11" spans="1:16" s="53" customFormat="1" ht="36" customHeight="1" x14ac:dyDescent="0.25">
      <c r="B11" s="54" t="s">
        <v>14</v>
      </c>
      <c r="C11" s="55" t="s">
        <v>11</v>
      </c>
      <c r="D11" s="55" t="s">
        <v>12</v>
      </c>
      <c r="E11" s="55" t="s">
        <v>15</v>
      </c>
      <c r="P11" s="56"/>
    </row>
    <row r="12" spans="1:16" s="53" customFormat="1" x14ac:dyDescent="0.25">
      <c r="A12" s="53">
        <v>1</v>
      </c>
      <c r="B12" s="36"/>
      <c r="C12" s="37"/>
      <c r="D12" s="37"/>
      <c r="E12" s="37"/>
      <c r="P12" s="56"/>
    </row>
    <row r="13" spans="1:16" s="53" customFormat="1" x14ac:dyDescent="0.25">
      <c r="A13" s="53">
        <v>2</v>
      </c>
      <c r="B13" s="36"/>
      <c r="C13" s="37"/>
      <c r="D13" s="37"/>
      <c r="E13" s="37"/>
      <c r="P13" s="56"/>
    </row>
    <row r="14" spans="1:16" s="53" customFormat="1" x14ac:dyDescent="0.25">
      <c r="A14" s="53">
        <v>3</v>
      </c>
      <c r="B14" s="36"/>
      <c r="C14" s="37"/>
      <c r="D14" s="37"/>
      <c r="E14" s="37"/>
      <c r="P14" s="56"/>
    </row>
    <row r="15" spans="1:16" s="53" customFormat="1" x14ac:dyDescent="0.25">
      <c r="A15" s="53">
        <v>4</v>
      </c>
      <c r="B15" s="36"/>
      <c r="C15" s="37"/>
      <c r="D15" s="37"/>
      <c r="E15" s="37"/>
      <c r="P15" s="56"/>
    </row>
    <row r="16" spans="1:16" s="53" customFormat="1" x14ac:dyDescent="0.25">
      <c r="A16" s="53">
        <v>5</v>
      </c>
      <c r="B16" s="36"/>
      <c r="C16" s="37"/>
      <c r="D16" s="37"/>
      <c r="E16" s="37"/>
      <c r="P16" s="56"/>
    </row>
    <row r="17" spans="1:16" s="53" customFormat="1" x14ac:dyDescent="0.25">
      <c r="A17" s="53">
        <v>6</v>
      </c>
      <c r="B17" s="36"/>
      <c r="C17" s="37"/>
      <c r="D17" s="37"/>
      <c r="E17" s="37"/>
      <c r="P17" s="56"/>
    </row>
    <row r="18" spans="1:16" s="53" customFormat="1" x14ac:dyDescent="0.25">
      <c r="A18" s="53">
        <v>7</v>
      </c>
      <c r="B18" s="36"/>
      <c r="C18" s="37"/>
      <c r="D18" s="37"/>
      <c r="E18" s="37"/>
      <c r="P18" s="56"/>
    </row>
    <row r="19" spans="1:16" s="53" customFormat="1" x14ac:dyDescent="0.25">
      <c r="A19" s="53">
        <v>8</v>
      </c>
      <c r="B19" s="36"/>
      <c r="C19" s="37"/>
      <c r="D19" s="37"/>
      <c r="E19" s="37"/>
      <c r="P19" s="56"/>
    </row>
    <row r="20" spans="1:16" s="53" customFormat="1" x14ac:dyDescent="0.25">
      <c r="A20" s="53">
        <v>9</v>
      </c>
      <c r="B20" s="36"/>
      <c r="C20" s="37"/>
      <c r="D20" s="37"/>
      <c r="E20" s="37"/>
      <c r="P20" s="56"/>
    </row>
    <row r="21" spans="1:16" s="53" customFormat="1" x14ac:dyDescent="0.25">
      <c r="A21" s="53">
        <v>10</v>
      </c>
      <c r="B21" s="36"/>
      <c r="C21" s="37"/>
      <c r="D21" s="37"/>
      <c r="E21" s="37"/>
      <c r="P21" s="56"/>
    </row>
    <row r="22" spans="1:16" s="53" customFormat="1" x14ac:dyDescent="0.25">
      <c r="A22" s="53">
        <v>11</v>
      </c>
      <c r="B22" s="36"/>
      <c r="C22" s="37"/>
      <c r="D22" s="37"/>
      <c r="E22" s="37"/>
      <c r="P22" s="56"/>
    </row>
    <row r="23" spans="1:16" s="53" customFormat="1" x14ac:dyDescent="0.25">
      <c r="A23" s="53">
        <v>12</v>
      </c>
      <c r="B23" s="36"/>
      <c r="C23" s="37"/>
      <c r="D23" s="37"/>
      <c r="E23" s="37"/>
      <c r="P23" s="56"/>
    </row>
    <row r="24" spans="1:16" s="53" customFormat="1" x14ac:dyDescent="0.25">
      <c r="A24" s="53">
        <v>13</v>
      </c>
      <c r="B24" s="36"/>
      <c r="C24" s="37"/>
      <c r="D24" s="37"/>
      <c r="E24" s="37"/>
      <c r="P24" s="56"/>
    </row>
    <row r="25" spans="1:16" s="53" customFormat="1" x14ac:dyDescent="0.25">
      <c r="A25" s="53">
        <v>14</v>
      </c>
      <c r="B25" s="36"/>
      <c r="C25" s="37"/>
      <c r="D25" s="37"/>
      <c r="E25" s="37"/>
      <c r="P25" s="56"/>
    </row>
    <row r="26" spans="1:16" s="53" customFormat="1" x14ac:dyDescent="0.25">
      <c r="A26" s="53">
        <v>15</v>
      </c>
      <c r="B26" s="36"/>
      <c r="C26" s="37"/>
      <c r="D26" s="37"/>
      <c r="E26" s="37"/>
      <c r="P26" s="56"/>
    </row>
    <row r="27" spans="1:16" s="53" customFormat="1" x14ac:dyDescent="0.25">
      <c r="A27" s="53">
        <v>16</v>
      </c>
      <c r="B27" s="36"/>
      <c r="C27" s="37"/>
      <c r="D27" s="37"/>
      <c r="E27" s="37"/>
      <c r="P27" s="56"/>
    </row>
    <row r="28" spans="1:16" s="53" customFormat="1" x14ac:dyDescent="0.25">
      <c r="A28" s="53">
        <v>17</v>
      </c>
      <c r="B28" s="36"/>
      <c r="C28" s="37"/>
      <c r="D28" s="37"/>
      <c r="E28" s="37"/>
      <c r="P28" s="56"/>
    </row>
    <row r="29" spans="1:16" s="53" customFormat="1" x14ac:dyDescent="0.25">
      <c r="A29" s="53">
        <v>18</v>
      </c>
      <c r="B29" s="36"/>
      <c r="C29" s="37"/>
      <c r="D29" s="37"/>
      <c r="E29" s="37"/>
      <c r="P29" s="56"/>
    </row>
    <row r="30" spans="1:16" s="53" customFormat="1" x14ac:dyDescent="0.25">
      <c r="A30" s="53">
        <v>19</v>
      </c>
      <c r="B30" s="36"/>
      <c r="C30" s="37"/>
      <c r="D30" s="37"/>
      <c r="E30" s="37"/>
      <c r="P30" s="56"/>
    </row>
    <row r="31" spans="1:16" s="53" customFormat="1" x14ac:dyDescent="0.25">
      <c r="A31" s="53">
        <v>20</v>
      </c>
      <c r="B31" s="36"/>
      <c r="C31" s="37"/>
      <c r="D31" s="37"/>
      <c r="E31" s="37"/>
      <c r="P31" s="56"/>
    </row>
    <row r="32" spans="1:16" s="53" customFormat="1" x14ac:dyDescent="0.25">
      <c r="A32" s="53">
        <v>21</v>
      </c>
      <c r="B32" s="36"/>
      <c r="C32" s="37"/>
      <c r="D32" s="37"/>
      <c r="E32" s="37"/>
      <c r="P32" s="56"/>
    </row>
    <row r="33" spans="1:16" s="53" customFormat="1" x14ac:dyDescent="0.25">
      <c r="A33" s="53">
        <v>22</v>
      </c>
      <c r="B33" s="36"/>
      <c r="C33" s="37"/>
      <c r="D33" s="37"/>
      <c r="E33" s="37"/>
      <c r="P33" s="56"/>
    </row>
    <row r="34" spans="1:16" s="53" customFormat="1" x14ac:dyDescent="0.25">
      <c r="A34" s="53">
        <v>23</v>
      </c>
      <c r="B34" s="36"/>
      <c r="C34" s="37"/>
      <c r="D34" s="37"/>
      <c r="E34" s="37"/>
      <c r="P34" s="56"/>
    </row>
    <row r="35" spans="1:16" s="53" customFormat="1" x14ac:dyDescent="0.25">
      <c r="A35" s="53">
        <v>24</v>
      </c>
      <c r="B35" s="36"/>
      <c r="C35" s="37"/>
      <c r="D35" s="37"/>
      <c r="E35" s="37"/>
      <c r="P35" s="56"/>
    </row>
    <row r="36" spans="1:16" s="53" customFormat="1" x14ac:dyDescent="0.25">
      <c r="A36" s="53">
        <v>25</v>
      </c>
      <c r="B36" s="36"/>
      <c r="C36" s="37"/>
      <c r="D36" s="37"/>
      <c r="E36" s="37"/>
      <c r="P36" s="56"/>
    </row>
    <row r="37" spans="1:16" s="53" customFormat="1" x14ac:dyDescent="0.25">
      <c r="A37" s="53">
        <v>26</v>
      </c>
      <c r="B37" s="36"/>
      <c r="C37" s="37"/>
      <c r="D37" s="37"/>
      <c r="E37" s="37"/>
      <c r="P37" s="56"/>
    </row>
    <row r="38" spans="1:16" s="53" customFormat="1" x14ac:dyDescent="0.25">
      <c r="A38" s="53">
        <v>27</v>
      </c>
      <c r="B38" s="36"/>
      <c r="C38" s="37"/>
      <c r="D38" s="37"/>
      <c r="E38" s="37"/>
      <c r="P38" s="56"/>
    </row>
    <row r="39" spans="1:16" s="53" customFormat="1" x14ac:dyDescent="0.25">
      <c r="A39" s="53">
        <v>28</v>
      </c>
      <c r="B39" s="36"/>
      <c r="C39" s="37"/>
      <c r="D39" s="37"/>
      <c r="E39" s="37"/>
      <c r="P39" s="56"/>
    </row>
    <row r="40" spans="1:16" s="53" customFormat="1" x14ac:dyDescent="0.25">
      <c r="A40" s="53">
        <v>29</v>
      </c>
      <c r="B40" s="36"/>
      <c r="C40" s="37"/>
      <c r="D40" s="37"/>
      <c r="E40" s="37"/>
      <c r="P40" s="56"/>
    </row>
    <row r="41" spans="1:16" s="53" customFormat="1" x14ac:dyDescent="0.25">
      <c r="A41" s="53">
        <v>30</v>
      </c>
      <c r="B41" s="36"/>
      <c r="C41" s="37"/>
      <c r="D41" s="37"/>
      <c r="E41" s="37"/>
      <c r="P41" s="56"/>
    </row>
    <row r="42" spans="1:16" s="53" customFormat="1" x14ac:dyDescent="0.25">
      <c r="A42" s="53">
        <v>31</v>
      </c>
      <c r="B42" s="36"/>
      <c r="C42" s="37"/>
      <c r="D42" s="37"/>
      <c r="E42" s="37"/>
      <c r="P42" s="56"/>
    </row>
    <row r="43" spans="1:16" s="53" customFormat="1" x14ac:dyDescent="0.25">
      <c r="A43" s="53">
        <v>32</v>
      </c>
      <c r="B43" s="36"/>
      <c r="C43" s="37"/>
      <c r="D43" s="37"/>
      <c r="E43" s="37"/>
      <c r="P43" s="56"/>
    </row>
    <row r="44" spans="1:16" s="53" customFormat="1" x14ac:dyDescent="0.25">
      <c r="A44" s="53">
        <v>33</v>
      </c>
      <c r="B44" s="36"/>
      <c r="C44" s="37"/>
      <c r="D44" s="37"/>
      <c r="E44" s="37"/>
      <c r="P44" s="56"/>
    </row>
    <row r="45" spans="1:16" s="53" customFormat="1" x14ac:dyDescent="0.25">
      <c r="A45" s="53">
        <v>34</v>
      </c>
      <c r="B45" s="36"/>
      <c r="C45" s="37"/>
      <c r="D45" s="37"/>
      <c r="E45" s="37"/>
      <c r="P45" s="56"/>
    </row>
    <row r="46" spans="1:16" s="53" customFormat="1" x14ac:dyDescent="0.25">
      <c r="A46" s="53">
        <v>35</v>
      </c>
      <c r="B46" s="36"/>
      <c r="C46" s="37"/>
      <c r="D46" s="37"/>
      <c r="E46" s="37"/>
      <c r="P46" s="56"/>
    </row>
    <row r="47" spans="1:16" s="53" customFormat="1" x14ac:dyDescent="0.25">
      <c r="A47" s="53">
        <v>36</v>
      </c>
      <c r="B47" s="36"/>
      <c r="C47" s="37"/>
      <c r="D47" s="37"/>
      <c r="E47" s="37"/>
      <c r="P47" s="56"/>
    </row>
    <row r="48" spans="1:16" s="53" customFormat="1" x14ac:dyDescent="0.25">
      <c r="A48" s="53">
        <v>37</v>
      </c>
      <c r="B48" s="36"/>
      <c r="C48" s="37"/>
      <c r="D48" s="37"/>
      <c r="E48" s="37"/>
      <c r="P48" s="56"/>
    </row>
    <row r="49" spans="1:16" s="53" customFormat="1" x14ac:dyDescent="0.25">
      <c r="A49" s="53">
        <v>38</v>
      </c>
      <c r="B49" s="36"/>
      <c r="C49" s="37"/>
      <c r="D49" s="37"/>
      <c r="E49" s="37"/>
      <c r="P49" s="56"/>
    </row>
    <row r="50" spans="1:16" s="53" customFormat="1" x14ac:dyDescent="0.25">
      <c r="A50" s="53">
        <v>39</v>
      </c>
      <c r="B50" s="36"/>
      <c r="C50" s="37"/>
      <c r="D50" s="37"/>
      <c r="E50" s="37"/>
      <c r="P50" s="56"/>
    </row>
    <row r="51" spans="1:16" s="53" customFormat="1" x14ac:dyDescent="0.25">
      <c r="A51" s="53">
        <v>40</v>
      </c>
      <c r="B51" s="36"/>
      <c r="C51" s="37"/>
      <c r="D51" s="37"/>
      <c r="E51" s="37"/>
      <c r="P51" s="56"/>
    </row>
    <row r="52" spans="1:16" s="53" customFormat="1" x14ac:dyDescent="0.25">
      <c r="A52" s="53">
        <v>41</v>
      </c>
      <c r="B52" s="36"/>
      <c r="C52" s="37"/>
      <c r="D52" s="37"/>
      <c r="E52" s="37"/>
      <c r="P52" s="56"/>
    </row>
    <row r="53" spans="1:16" s="53" customFormat="1" x14ac:dyDescent="0.25">
      <c r="A53" s="53">
        <v>42</v>
      </c>
      <c r="B53" s="36"/>
      <c r="C53" s="37"/>
      <c r="D53" s="37"/>
      <c r="E53" s="37"/>
      <c r="P53" s="56"/>
    </row>
    <row r="54" spans="1:16" s="53" customFormat="1" x14ac:dyDescent="0.25">
      <c r="A54" s="53">
        <v>43</v>
      </c>
      <c r="B54" s="36"/>
      <c r="C54" s="37"/>
      <c r="D54" s="37"/>
      <c r="E54" s="37"/>
      <c r="P54" s="56"/>
    </row>
    <row r="55" spans="1:16" s="53" customFormat="1" x14ac:dyDescent="0.25">
      <c r="A55" s="53">
        <v>44</v>
      </c>
      <c r="B55" s="36"/>
      <c r="C55" s="37"/>
      <c r="D55" s="37"/>
      <c r="E55" s="37"/>
      <c r="P55" s="56"/>
    </row>
    <row r="56" spans="1:16" s="53" customFormat="1" x14ac:dyDescent="0.25">
      <c r="A56" s="53">
        <v>45</v>
      </c>
      <c r="B56" s="36"/>
      <c r="C56" s="37"/>
      <c r="D56" s="37"/>
      <c r="E56" s="37"/>
      <c r="P56" s="56"/>
    </row>
    <row r="57" spans="1:16" s="53" customFormat="1" x14ac:dyDescent="0.25">
      <c r="A57" s="53">
        <v>46</v>
      </c>
      <c r="B57" s="36"/>
      <c r="C57" s="37"/>
      <c r="D57" s="37"/>
      <c r="E57" s="37"/>
      <c r="P57" s="56"/>
    </row>
    <row r="58" spans="1:16" s="53" customFormat="1" x14ac:dyDescent="0.25">
      <c r="A58" s="53">
        <v>47</v>
      </c>
      <c r="B58" s="36"/>
      <c r="C58" s="37"/>
      <c r="D58" s="37"/>
      <c r="E58" s="37"/>
      <c r="P58" s="56"/>
    </row>
    <row r="59" spans="1:16" s="53" customFormat="1" x14ac:dyDescent="0.25">
      <c r="A59" s="53">
        <v>48</v>
      </c>
      <c r="B59" s="36"/>
      <c r="C59" s="37"/>
      <c r="D59" s="37"/>
      <c r="E59" s="37"/>
      <c r="P59" s="56"/>
    </row>
    <row r="60" spans="1:16" s="53" customFormat="1" x14ac:dyDescent="0.25">
      <c r="A60" s="53">
        <v>49</v>
      </c>
      <c r="B60" s="36"/>
      <c r="C60" s="37"/>
      <c r="D60" s="37"/>
      <c r="E60" s="37"/>
      <c r="P60" s="56"/>
    </row>
    <row r="61" spans="1:16" s="53" customFormat="1" x14ac:dyDescent="0.25">
      <c r="A61" s="53">
        <v>50</v>
      </c>
      <c r="B61" s="36"/>
      <c r="C61" s="37"/>
      <c r="D61" s="37"/>
      <c r="E61" s="37"/>
      <c r="P61" s="56"/>
    </row>
    <row r="62" spans="1:16" s="53" customFormat="1" x14ac:dyDescent="0.25">
      <c r="A62" s="53">
        <v>51</v>
      </c>
      <c r="B62" s="36"/>
      <c r="C62" s="37"/>
      <c r="D62" s="37"/>
      <c r="E62" s="37"/>
      <c r="P62" s="56"/>
    </row>
    <row r="63" spans="1:16" s="53" customFormat="1" x14ac:dyDescent="0.25">
      <c r="A63" s="53">
        <v>52</v>
      </c>
      <c r="B63" s="36"/>
      <c r="C63" s="37"/>
      <c r="D63" s="37"/>
      <c r="E63" s="37"/>
      <c r="P63" s="56"/>
    </row>
    <row r="64" spans="1:16" s="53" customFormat="1" x14ac:dyDescent="0.25">
      <c r="A64" s="53">
        <v>53</v>
      </c>
      <c r="B64" s="36"/>
      <c r="C64" s="37"/>
      <c r="D64" s="37"/>
      <c r="E64" s="37"/>
      <c r="P64" s="56"/>
    </row>
    <row r="65" spans="1:16" s="53" customFormat="1" x14ac:dyDescent="0.25">
      <c r="A65" s="53">
        <v>54</v>
      </c>
      <c r="B65" s="36"/>
      <c r="C65" s="37"/>
      <c r="D65" s="37"/>
      <c r="E65" s="37"/>
      <c r="P65" s="56"/>
    </row>
    <row r="66" spans="1:16" s="53" customFormat="1" x14ac:dyDescent="0.25">
      <c r="A66" s="53">
        <v>55</v>
      </c>
      <c r="B66" s="36"/>
      <c r="C66" s="37"/>
      <c r="D66" s="37"/>
      <c r="E66" s="37"/>
      <c r="P66" s="56"/>
    </row>
    <row r="67" spans="1:16" s="53" customFormat="1" x14ac:dyDescent="0.25">
      <c r="A67" s="53">
        <v>56</v>
      </c>
      <c r="B67" s="36"/>
      <c r="C67" s="37"/>
      <c r="D67" s="37"/>
      <c r="E67" s="37"/>
      <c r="P67" s="56"/>
    </row>
    <row r="68" spans="1:16" s="53" customFormat="1" x14ac:dyDescent="0.25">
      <c r="A68" s="53">
        <v>57</v>
      </c>
      <c r="B68" s="36"/>
      <c r="C68" s="37"/>
      <c r="D68" s="37"/>
      <c r="E68" s="37"/>
      <c r="P68" s="56"/>
    </row>
    <row r="69" spans="1:16" s="53" customFormat="1" x14ac:dyDescent="0.25">
      <c r="A69" s="53">
        <v>58</v>
      </c>
      <c r="B69" s="36"/>
      <c r="C69" s="37"/>
      <c r="D69" s="37"/>
      <c r="E69" s="37"/>
      <c r="P69" s="56"/>
    </row>
    <row r="70" spans="1:16" s="53" customFormat="1" x14ac:dyDescent="0.25">
      <c r="A70" s="53">
        <v>59</v>
      </c>
      <c r="B70" s="36"/>
      <c r="C70" s="37"/>
      <c r="D70" s="37"/>
      <c r="E70" s="37"/>
      <c r="P70" s="56"/>
    </row>
    <row r="71" spans="1:16" s="53" customFormat="1" x14ac:dyDescent="0.25">
      <c r="A71" s="53">
        <v>60</v>
      </c>
      <c r="B71" s="36"/>
      <c r="C71" s="37"/>
      <c r="D71" s="37"/>
      <c r="E71" s="37"/>
      <c r="P71" s="56"/>
    </row>
    <row r="73" spans="1:16" ht="18.75" x14ac:dyDescent="0.3">
      <c r="B73" s="48" t="s">
        <v>21</v>
      </c>
    </row>
    <row r="74" spans="1:16" x14ac:dyDescent="0.25">
      <c r="B74" s="15"/>
    </row>
    <row r="75" spans="1:16" s="147" customFormat="1" ht="29.1" customHeight="1" x14ac:dyDescent="0.25">
      <c r="B75" s="178" t="s">
        <v>17</v>
      </c>
      <c r="C75" s="178"/>
      <c r="D75" s="178"/>
      <c r="E75" s="51"/>
      <c r="F75" s="51"/>
      <c r="P75" s="52"/>
    </row>
    <row r="77" spans="1:16" ht="36" customHeight="1" x14ac:dyDescent="0.25">
      <c r="B77" s="54" t="s">
        <v>19</v>
      </c>
      <c r="C77" s="55" t="s">
        <v>18</v>
      </c>
      <c r="D77" s="146" t="s">
        <v>20</v>
      </c>
      <c r="E77" s="16"/>
      <c r="F77" s="16"/>
    </row>
    <row r="78" spans="1:16" x14ac:dyDescent="0.25">
      <c r="A78" s="16">
        <v>1</v>
      </c>
      <c r="B78" s="36"/>
      <c r="C78" s="37"/>
      <c r="D78" s="37"/>
      <c r="E78" s="16"/>
      <c r="F78" s="16"/>
    </row>
    <row r="79" spans="1:16" x14ac:dyDescent="0.25">
      <c r="A79" s="16">
        <v>2</v>
      </c>
      <c r="B79" s="36"/>
      <c r="C79" s="37"/>
      <c r="D79" s="37"/>
      <c r="E79" s="16"/>
      <c r="F79" s="16"/>
    </row>
    <row r="80" spans="1:16" x14ac:dyDescent="0.25">
      <c r="A80" s="16">
        <v>3</v>
      </c>
      <c r="B80" s="36"/>
      <c r="C80" s="37"/>
      <c r="D80" s="37"/>
      <c r="E80" s="16"/>
      <c r="F80" s="16"/>
    </row>
    <row r="81" spans="1:6" x14ac:dyDescent="0.25">
      <c r="A81" s="16">
        <v>4</v>
      </c>
      <c r="B81" s="36"/>
      <c r="C81" s="37"/>
      <c r="D81" s="37"/>
      <c r="E81" s="16"/>
      <c r="F81" s="16"/>
    </row>
    <row r="82" spans="1:6" x14ac:dyDescent="0.25">
      <c r="A82" s="16">
        <v>5</v>
      </c>
      <c r="B82" s="36"/>
      <c r="C82" s="37"/>
      <c r="D82" s="37"/>
      <c r="E82" s="16"/>
      <c r="F82" s="16"/>
    </row>
    <row r="83" spans="1:6" x14ac:dyDescent="0.25">
      <c r="A83" s="16">
        <v>6</v>
      </c>
      <c r="B83" s="36"/>
      <c r="C83" s="37"/>
      <c r="D83" s="37"/>
      <c r="E83" s="16"/>
      <c r="F83" s="16"/>
    </row>
    <row r="84" spans="1:6" x14ac:dyDescent="0.25">
      <c r="A84" s="16">
        <v>7</v>
      </c>
      <c r="B84" s="36"/>
      <c r="C84" s="37"/>
      <c r="D84" s="37"/>
      <c r="E84" s="16"/>
      <c r="F84" s="16"/>
    </row>
    <row r="85" spans="1:6" x14ac:dyDescent="0.25">
      <c r="A85" s="16">
        <v>8</v>
      </c>
      <c r="B85" s="36"/>
      <c r="C85" s="37"/>
      <c r="D85" s="37"/>
      <c r="E85" s="16"/>
      <c r="F85" s="16"/>
    </row>
    <row r="86" spans="1:6" x14ac:dyDescent="0.25">
      <c r="A86" s="16">
        <v>9</v>
      </c>
      <c r="B86" s="36"/>
      <c r="C86" s="37"/>
      <c r="D86" s="37"/>
      <c r="E86" s="16"/>
      <c r="F86" s="16"/>
    </row>
    <row r="87" spans="1:6" x14ac:dyDescent="0.25">
      <c r="A87" s="16">
        <v>10</v>
      </c>
      <c r="B87" s="36"/>
      <c r="C87" s="37"/>
      <c r="D87" s="37"/>
      <c r="E87" s="16"/>
      <c r="F87" s="16"/>
    </row>
    <row r="88" spans="1:6" x14ac:dyDescent="0.25">
      <c r="A88" s="16">
        <v>11</v>
      </c>
      <c r="B88" s="36"/>
      <c r="C88" s="37"/>
      <c r="D88" s="37"/>
      <c r="E88" s="16"/>
      <c r="F88" s="16"/>
    </row>
    <row r="89" spans="1:6" x14ac:dyDescent="0.25">
      <c r="A89" s="16">
        <v>12</v>
      </c>
      <c r="B89" s="36"/>
      <c r="C89" s="37"/>
      <c r="D89" s="37"/>
      <c r="E89" s="16"/>
      <c r="F89" s="16"/>
    </row>
    <row r="90" spans="1:6" x14ac:dyDescent="0.25">
      <c r="A90" s="16">
        <v>13</v>
      </c>
      <c r="B90" s="36"/>
      <c r="C90" s="37"/>
      <c r="D90" s="37"/>
      <c r="E90" s="16"/>
      <c r="F90" s="16"/>
    </row>
    <row r="91" spans="1:6" x14ac:dyDescent="0.25">
      <c r="A91" s="16">
        <v>14</v>
      </c>
      <c r="B91" s="36"/>
      <c r="C91" s="37"/>
      <c r="D91" s="37"/>
      <c r="E91" s="16"/>
      <c r="F91" s="16"/>
    </row>
    <row r="92" spans="1:6" x14ac:dyDescent="0.25">
      <c r="A92" s="16">
        <v>15</v>
      </c>
      <c r="B92" s="36"/>
      <c r="C92" s="37"/>
      <c r="D92" s="37"/>
      <c r="E92" s="16"/>
      <c r="F92" s="16"/>
    </row>
    <row r="93" spans="1:6" x14ac:dyDescent="0.25">
      <c r="A93" s="16">
        <v>16</v>
      </c>
      <c r="B93" s="36"/>
      <c r="C93" s="37"/>
      <c r="D93" s="37"/>
      <c r="E93" s="16"/>
      <c r="F93" s="16"/>
    </row>
    <row r="94" spans="1:6" x14ac:dyDescent="0.25">
      <c r="A94" s="16">
        <v>17</v>
      </c>
      <c r="B94" s="36"/>
      <c r="C94" s="37"/>
      <c r="D94" s="37"/>
      <c r="E94" s="16"/>
      <c r="F94" s="16"/>
    </row>
    <row r="95" spans="1:6" x14ac:dyDescent="0.25">
      <c r="A95" s="16">
        <v>18</v>
      </c>
      <c r="B95" s="36"/>
      <c r="C95" s="37"/>
      <c r="D95" s="37"/>
      <c r="E95" s="16"/>
      <c r="F95" s="16"/>
    </row>
    <row r="96" spans="1:6" x14ac:dyDescent="0.25">
      <c r="A96" s="16">
        <v>19</v>
      </c>
      <c r="B96" s="36"/>
      <c r="C96" s="37"/>
      <c r="D96" s="37"/>
      <c r="E96" s="16"/>
      <c r="F96" s="16"/>
    </row>
    <row r="97" spans="1:6" x14ac:dyDescent="0.25">
      <c r="A97" s="16">
        <v>20</v>
      </c>
      <c r="B97" s="36"/>
      <c r="C97" s="37"/>
      <c r="D97" s="37"/>
      <c r="E97" s="16"/>
      <c r="F97" s="16"/>
    </row>
    <row r="98" spans="1:6" x14ac:dyDescent="0.25">
      <c r="A98" s="16">
        <v>21</v>
      </c>
      <c r="B98" s="36"/>
      <c r="C98" s="37"/>
      <c r="D98" s="37"/>
      <c r="E98" s="16"/>
      <c r="F98" s="16"/>
    </row>
    <row r="99" spans="1:6" x14ac:dyDescent="0.25">
      <c r="A99" s="16">
        <v>22</v>
      </c>
      <c r="B99" s="36"/>
      <c r="C99" s="37"/>
      <c r="D99" s="37"/>
      <c r="E99" s="16"/>
      <c r="F99" s="16"/>
    </row>
    <row r="100" spans="1:6" x14ac:dyDescent="0.25">
      <c r="A100" s="16">
        <v>23</v>
      </c>
      <c r="B100" s="36"/>
      <c r="C100" s="37"/>
      <c r="D100" s="37"/>
      <c r="E100" s="16"/>
      <c r="F100" s="16"/>
    </row>
    <row r="101" spans="1:6" x14ac:dyDescent="0.25">
      <c r="A101" s="16">
        <v>24</v>
      </c>
      <c r="B101" s="36"/>
      <c r="C101" s="37"/>
      <c r="D101" s="37"/>
      <c r="E101" s="16"/>
      <c r="F101" s="16"/>
    </row>
    <row r="102" spans="1:6" x14ac:dyDescent="0.25">
      <c r="A102" s="16">
        <v>25</v>
      </c>
      <c r="B102" s="36"/>
      <c r="C102" s="37"/>
      <c r="D102" s="37"/>
      <c r="E102" s="16"/>
      <c r="F102" s="16"/>
    </row>
    <row r="103" spans="1:6" x14ac:dyDescent="0.25">
      <c r="A103" s="16">
        <v>26</v>
      </c>
      <c r="B103" s="36"/>
      <c r="C103" s="37"/>
      <c r="D103" s="37"/>
      <c r="E103" s="16"/>
      <c r="F103" s="16"/>
    </row>
    <row r="104" spans="1:6" x14ac:dyDescent="0.25">
      <c r="A104" s="16">
        <v>27</v>
      </c>
      <c r="B104" s="36"/>
      <c r="C104" s="37"/>
      <c r="D104" s="37"/>
      <c r="E104" s="16"/>
      <c r="F104" s="16"/>
    </row>
    <row r="105" spans="1:6" x14ac:dyDescent="0.25">
      <c r="A105" s="16">
        <v>28</v>
      </c>
      <c r="B105" s="36"/>
      <c r="C105" s="37"/>
      <c r="D105" s="37"/>
      <c r="E105" s="16"/>
      <c r="F105" s="16"/>
    </row>
    <row r="106" spans="1:6" x14ac:dyDescent="0.25">
      <c r="A106" s="16">
        <v>29</v>
      </c>
      <c r="B106" s="36"/>
      <c r="C106" s="37"/>
      <c r="D106" s="37"/>
      <c r="E106" s="16"/>
      <c r="F106" s="16"/>
    </row>
    <row r="107" spans="1:6" x14ac:dyDescent="0.25">
      <c r="A107" s="16">
        <v>30</v>
      </c>
      <c r="B107" s="36"/>
      <c r="C107" s="37"/>
      <c r="D107" s="37"/>
      <c r="E107" s="16"/>
      <c r="F107" s="16"/>
    </row>
    <row r="108" spans="1:6" x14ac:dyDescent="0.25">
      <c r="A108" s="16">
        <v>31</v>
      </c>
      <c r="B108" s="36"/>
      <c r="C108" s="37"/>
      <c r="D108" s="37"/>
      <c r="E108" s="16"/>
      <c r="F108" s="16"/>
    </row>
    <row r="109" spans="1:6" x14ac:dyDescent="0.25">
      <c r="A109" s="16">
        <v>32</v>
      </c>
      <c r="B109" s="36"/>
      <c r="C109" s="37"/>
      <c r="D109" s="37"/>
      <c r="E109" s="16"/>
      <c r="F109" s="16"/>
    </row>
    <row r="110" spans="1:6" x14ac:dyDescent="0.25">
      <c r="A110" s="16">
        <v>33</v>
      </c>
      <c r="B110" s="36"/>
      <c r="C110" s="37"/>
      <c r="D110" s="37"/>
      <c r="E110" s="16"/>
      <c r="F110" s="16"/>
    </row>
    <row r="111" spans="1:6" x14ac:dyDescent="0.25">
      <c r="A111" s="16">
        <v>34</v>
      </c>
      <c r="B111" s="36"/>
      <c r="C111" s="37"/>
      <c r="D111" s="37"/>
      <c r="E111" s="16"/>
      <c r="F111" s="16"/>
    </row>
    <row r="112" spans="1:6" x14ac:dyDescent="0.25">
      <c r="A112" s="16">
        <v>35</v>
      </c>
      <c r="B112" s="36"/>
      <c r="C112" s="37"/>
      <c r="D112" s="37"/>
      <c r="E112" s="16"/>
      <c r="F112" s="16"/>
    </row>
    <row r="113" spans="1:6" x14ac:dyDescent="0.25">
      <c r="A113" s="16">
        <v>36</v>
      </c>
      <c r="B113" s="36"/>
      <c r="C113" s="37"/>
      <c r="D113" s="37"/>
      <c r="E113" s="16"/>
      <c r="F113" s="16"/>
    </row>
    <row r="114" spans="1:6" x14ac:dyDescent="0.25">
      <c r="A114" s="16">
        <v>37</v>
      </c>
      <c r="B114" s="36"/>
      <c r="C114" s="37"/>
      <c r="D114" s="37"/>
      <c r="E114" s="16"/>
      <c r="F114" s="16"/>
    </row>
    <row r="115" spans="1:6" x14ac:dyDescent="0.25">
      <c r="A115" s="16">
        <v>38</v>
      </c>
      <c r="B115" s="36"/>
      <c r="C115" s="37"/>
      <c r="D115" s="37"/>
      <c r="E115" s="16"/>
      <c r="F115" s="16"/>
    </row>
    <row r="116" spans="1:6" x14ac:dyDescent="0.25">
      <c r="A116" s="16">
        <v>39</v>
      </c>
      <c r="B116" s="36"/>
      <c r="C116" s="37"/>
      <c r="D116" s="37"/>
      <c r="E116" s="16"/>
      <c r="F116" s="16"/>
    </row>
    <row r="117" spans="1:6" x14ac:dyDescent="0.25">
      <c r="A117" s="16">
        <v>40</v>
      </c>
      <c r="B117" s="36"/>
      <c r="C117" s="37"/>
      <c r="D117" s="37"/>
      <c r="E117" s="16"/>
      <c r="F117" s="16"/>
    </row>
    <row r="118" spans="1:6" x14ac:dyDescent="0.25">
      <c r="A118" s="16">
        <v>41</v>
      </c>
      <c r="B118" s="36"/>
      <c r="C118" s="37"/>
      <c r="D118" s="37"/>
      <c r="E118" s="16"/>
      <c r="F118" s="16"/>
    </row>
    <row r="119" spans="1:6" x14ac:dyDescent="0.25">
      <c r="A119" s="16">
        <v>42</v>
      </c>
      <c r="B119" s="36"/>
      <c r="C119" s="37"/>
      <c r="D119" s="37"/>
      <c r="E119" s="16"/>
      <c r="F119" s="16"/>
    </row>
    <row r="120" spans="1:6" x14ac:dyDescent="0.25">
      <c r="A120" s="16">
        <v>43</v>
      </c>
      <c r="B120" s="36"/>
      <c r="C120" s="37"/>
      <c r="D120" s="37"/>
      <c r="E120" s="16"/>
      <c r="F120" s="16"/>
    </row>
    <row r="121" spans="1:6" x14ac:dyDescent="0.25">
      <c r="A121" s="16">
        <v>44</v>
      </c>
      <c r="B121" s="36"/>
      <c r="C121" s="37"/>
      <c r="D121" s="37"/>
      <c r="E121" s="16"/>
      <c r="F121" s="16"/>
    </row>
    <row r="122" spans="1:6" x14ac:dyDescent="0.25">
      <c r="A122" s="16">
        <v>45</v>
      </c>
      <c r="B122" s="36"/>
      <c r="C122" s="37"/>
      <c r="D122" s="37"/>
      <c r="E122" s="16"/>
      <c r="F122" s="16"/>
    </row>
    <row r="123" spans="1:6" x14ac:dyDescent="0.25">
      <c r="A123" s="16">
        <v>46</v>
      </c>
      <c r="B123" s="36"/>
      <c r="C123" s="37"/>
      <c r="D123" s="37"/>
      <c r="E123" s="16"/>
      <c r="F123" s="16"/>
    </row>
    <row r="124" spans="1:6" x14ac:dyDescent="0.25">
      <c r="A124" s="16">
        <v>47</v>
      </c>
      <c r="B124" s="36"/>
      <c r="C124" s="37"/>
      <c r="D124" s="37"/>
      <c r="E124" s="16"/>
      <c r="F124" s="16"/>
    </row>
    <row r="125" spans="1:6" x14ac:dyDescent="0.25">
      <c r="A125" s="16">
        <v>48</v>
      </c>
      <c r="B125" s="36"/>
      <c r="C125" s="37"/>
      <c r="D125" s="37"/>
      <c r="E125" s="16"/>
      <c r="F125" s="16"/>
    </row>
    <row r="126" spans="1:6" x14ac:dyDescent="0.25">
      <c r="A126" s="16">
        <v>49</v>
      </c>
      <c r="B126" s="36"/>
      <c r="C126" s="37"/>
      <c r="D126" s="37"/>
      <c r="E126" s="16"/>
      <c r="F126" s="16"/>
    </row>
    <row r="127" spans="1:6" x14ac:dyDescent="0.25">
      <c r="A127" s="16">
        <v>50</v>
      </c>
      <c r="B127" s="36"/>
      <c r="C127" s="37"/>
      <c r="D127" s="37"/>
      <c r="E127" s="16"/>
      <c r="F127" s="16"/>
    </row>
    <row r="128" spans="1:6" x14ac:dyDescent="0.25">
      <c r="A128" s="16">
        <v>51</v>
      </c>
      <c r="B128" s="36"/>
      <c r="C128" s="37"/>
      <c r="D128" s="37"/>
      <c r="E128" s="16"/>
      <c r="F128" s="16"/>
    </row>
    <row r="129" spans="1:6" x14ac:dyDescent="0.25">
      <c r="A129" s="16">
        <v>52</v>
      </c>
      <c r="B129" s="36"/>
      <c r="C129" s="37"/>
      <c r="D129" s="37"/>
      <c r="E129" s="16"/>
      <c r="F129" s="16"/>
    </row>
    <row r="130" spans="1:6" x14ac:dyDescent="0.25">
      <c r="A130" s="16">
        <v>53</v>
      </c>
      <c r="B130" s="36"/>
      <c r="C130" s="37"/>
      <c r="D130" s="37"/>
      <c r="E130" s="16"/>
      <c r="F130" s="16"/>
    </row>
    <row r="131" spans="1:6" x14ac:dyDescent="0.25">
      <c r="A131" s="16">
        <v>54</v>
      </c>
      <c r="B131" s="36"/>
      <c r="C131" s="37"/>
      <c r="D131" s="37"/>
      <c r="E131" s="16"/>
      <c r="F131" s="16"/>
    </row>
    <row r="132" spans="1:6" x14ac:dyDescent="0.25">
      <c r="A132" s="16">
        <v>55</v>
      </c>
      <c r="B132" s="36"/>
      <c r="C132" s="37"/>
      <c r="D132" s="37"/>
      <c r="E132" s="16"/>
      <c r="F132" s="16"/>
    </row>
    <row r="133" spans="1:6" x14ac:dyDescent="0.25">
      <c r="A133" s="16">
        <v>56</v>
      </c>
      <c r="B133" s="36"/>
      <c r="C133" s="37"/>
      <c r="D133" s="37"/>
      <c r="E133" s="16"/>
      <c r="F133" s="16"/>
    </row>
    <row r="134" spans="1:6" x14ac:dyDescent="0.25">
      <c r="A134" s="16">
        <v>57</v>
      </c>
      <c r="B134" s="36"/>
      <c r="C134" s="37"/>
      <c r="D134" s="37"/>
      <c r="E134" s="16"/>
      <c r="F134" s="16"/>
    </row>
    <row r="135" spans="1:6" x14ac:dyDescent="0.25">
      <c r="A135" s="16">
        <v>58</v>
      </c>
      <c r="B135" s="36"/>
      <c r="C135" s="37"/>
      <c r="D135" s="37"/>
      <c r="E135" s="16"/>
      <c r="F135" s="16"/>
    </row>
    <row r="136" spans="1:6" x14ac:dyDescent="0.25">
      <c r="A136" s="16">
        <v>59</v>
      </c>
      <c r="B136" s="36"/>
      <c r="C136" s="37"/>
      <c r="D136" s="37"/>
      <c r="E136" s="16"/>
      <c r="F136" s="16"/>
    </row>
    <row r="137" spans="1:6" x14ac:dyDescent="0.25">
      <c r="A137" s="16">
        <v>60</v>
      </c>
      <c r="B137" s="36"/>
      <c r="C137" s="37"/>
      <c r="D137" s="37"/>
      <c r="E137" s="16"/>
      <c r="F137" s="16"/>
    </row>
    <row r="138" spans="1:6" x14ac:dyDescent="0.25">
      <c r="A138" s="16">
        <v>61</v>
      </c>
      <c r="B138" s="36"/>
      <c r="C138" s="37"/>
      <c r="D138" s="37"/>
      <c r="E138" s="16"/>
      <c r="F138" s="16"/>
    </row>
    <row r="139" spans="1:6" x14ac:dyDescent="0.25">
      <c r="A139" s="16">
        <v>62</v>
      </c>
      <c r="B139" s="36"/>
      <c r="C139" s="37"/>
      <c r="D139" s="37"/>
      <c r="E139" s="16"/>
      <c r="F139" s="16"/>
    </row>
    <row r="140" spans="1:6" x14ac:dyDescent="0.25">
      <c r="A140" s="16">
        <v>63</v>
      </c>
      <c r="B140" s="36"/>
      <c r="C140" s="37"/>
      <c r="D140" s="37"/>
      <c r="E140" s="16"/>
      <c r="F140" s="16"/>
    </row>
    <row r="141" spans="1:6" x14ac:dyDescent="0.25">
      <c r="A141" s="16">
        <v>64</v>
      </c>
      <c r="B141" s="36"/>
      <c r="C141" s="37"/>
      <c r="D141" s="37"/>
      <c r="E141" s="16"/>
      <c r="F141" s="16"/>
    </row>
    <row r="142" spans="1:6" x14ac:dyDescent="0.25">
      <c r="A142" s="16">
        <v>65</v>
      </c>
      <c r="B142" s="36"/>
      <c r="C142" s="37"/>
      <c r="D142" s="37"/>
      <c r="E142" s="16"/>
      <c r="F142" s="16"/>
    </row>
    <row r="143" spans="1:6" x14ac:dyDescent="0.25">
      <c r="A143" s="16">
        <v>66</v>
      </c>
      <c r="B143" s="36"/>
      <c r="C143" s="37"/>
      <c r="D143" s="37"/>
      <c r="E143" s="16"/>
      <c r="F143" s="16"/>
    </row>
    <row r="144" spans="1:6" x14ac:dyDescent="0.25">
      <c r="A144" s="16">
        <v>67</v>
      </c>
      <c r="B144" s="36"/>
      <c r="C144" s="37"/>
      <c r="D144" s="37"/>
      <c r="E144" s="16"/>
      <c r="F144" s="16"/>
    </row>
    <row r="145" spans="1:6" x14ac:dyDescent="0.25">
      <c r="A145" s="16">
        <v>68</v>
      </c>
      <c r="B145" s="36"/>
      <c r="C145" s="37"/>
      <c r="D145" s="37"/>
      <c r="E145" s="16"/>
      <c r="F145" s="16"/>
    </row>
    <row r="146" spans="1:6" x14ac:dyDescent="0.25">
      <c r="A146" s="16">
        <v>69</v>
      </c>
      <c r="B146" s="36"/>
      <c r="C146" s="37"/>
      <c r="D146" s="37"/>
      <c r="E146" s="16"/>
      <c r="F146" s="16"/>
    </row>
    <row r="147" spans="1:6" x14ac:dyDescent="0.25">
      <c r="A147" s="16">
        <v>70</v>
      </c>
      <c r="B147" s="36"/>
      <c r="C147" s="37"/>
      <c r="D147" s="37"/>
      <c r="E147" s="16"/>
      <c r="F147" s="16"/>
    </row>
    <row r="148" spans="1:6" x14ac:dyDescent="0.25">
      <c r="A148" s="16">
        <v>71</v>
      </c>
      <c r="B148" s="36"/>
      <c r="C148" s="37"/>
      <c r="D148" s="37"/>
      <c r="E148" s="16"/>
      <c r="F148" s="16"/>
    </row>
    <row r="149" spans="1:6" x14ac:dyDescent="0.25">
      <c r="A149" s="16">
        <v>72</v>
      </c>
      <c r="B149" s="36"/>
      <c r="C149" s="37"/>
      <c r="D149" s="37"/>
      <c r="E149" s="16"/>
      <c r="F149" s="16"/>
    </row>
    <row r="150" spans="1:6" x14ac:dyDescent="0.25">
      <c r="A150" s="16">
        <v>73</v>
      </c>
      <c r="B150" s="36"/>
      <c r="C150" s="37"/>
      <c r="D150" s="37"/>
      <c r="E150" s="16"/>
      <c r="F150" s="16"/>
    </row>
    <row r="151" spans="1:6" x14ac:dyDescent="0.25">
      <c r="A151" s="16">
        <v>74</v>
      </c>
      <c r="B151" s="36"/>
      <c r="C151" s="37"/>
      <c r="D151" s="37"/>
      <c r="E151" s="16"/>
      <c r="F151" s="16"/>
    </row>
    <row r="152" spans="1:6" x14ac:dyDescent="0.25">
      <c r="A152" s="16">
        <v>75</v>
      </c>
      <c r="B152" s="36"/>
      <c r="C152" s="37"/>
      <c r="D152" s="37"/>
      <c r="E152" s="16"/>
      <c r="F152" s="16"/>
    </row>
    <row r="153" spans="1:6" x14ac:dyDescent="0.25">
      <c r="A153" s="16">
        <v>76</v>
      </c>
      <c r="B153" s="36"/>
      <c r="C153" s="37"/>
      <c r="D153" s="37"/>
      <c r="E153" s="16"/>
      <c r="F153" s="16"/>
    </row>
    <row r="154" spans="1:6" x14ac:dyDescent="0.25">
      <c r="A154" s="16">
        <v>77</v>
      </c>
      <c r="B154" s="36"/>
      <c r="C154" s="37"/>
      <c r="D154" s="37"/>
      <c r="E154" s="16"/>
      <c r="F154" s="16"/>
    </row>
    <row r="155" spans="1:6" x14ac:dyDescent="0.25">
      <c r="A155" s="16">
        <v>78</v>
      </c>
      <c r="B155" s="36"/>
      <c r="C155" s="37"/>
      <c r="D155" s="37"/>
      <c r="E155" s="16"/>
      <c r="F155" s="16"/>
    </row>
    <row r="156" spans="1:6" x14ac:dyDescent="0.25">
      <c r="A156" s="16">
        <v>79</v>
      </c>
      <c r="B156" s="36"/>
      <c r="C156" s="37"/>
      <c r="D156" s="37"/>
      <c r="E156" s="16"/>
      <c r="F156" s="16"/>
    </row>
    <row r="157" spans="1:6" x14ac:dyDescent="0.25">
      <c r="A157" s="16">
        <v>80</v>
      </c>
      <c r="B157" s="36"/>
      <c r="C157" s="37"/>
      <c r="D157" s="37"/>
      <c r="E157" s="16"/>
      <c r="F157" s="16"/>
    </row>
    <row r="158" spans="1:6" x14ac:dyDescent="0.25">
      <c r="A158" s="16">
        <v>81</v>
      </c>
      <c r="B158" s="36"/>
      <c r="C158" s="37"/>
      <c r="D158" s="37"/>
      <c r="E158" s="16"/>
      <c r="F158" s="16"/>
    </row>
    <row r="159" spans="1:6" x14ac:dyDescent="0.25">
      <c r="A159" s="16">
        <v>82</v>
      </c>
      <c r="B159" s="36"/>
      <c r="C159" s="37"/>
      <c r="D159" s="37"/>
      <c r="E159" s="16"/>
      <c r="F159" s="16"/>
    </row>
    <row r="160" spans="1:6" x14ac:dyDescent="0.25">
      <c r="A160" s="16">
        <v>83</v>
      </c>
      <c r="B160" s="36"/>
      <c r="C160" s="37"/>
      <c r="D160" s="37"/>
      <c r="E160" s="16"/>
      <c r="F160" s="16"/>
    </row>
    <row r="161" spans="1:6" x14ac:dyDescent="0.25">
      <c r="A161" s="16">
        <v>84</v>
      </c>
      <c r="B161" s="36"/>
      <c r="C161" s="37"/>
      <c r="D161" s="37"/>
      <c r="E161" s="16"/>
      <c r="F161" s="16"/>
    </row>
    <row r="162" spans="1:6" x14ac:dyDescent="0.25">
      <c r="A162" s="16">
        <v>85</v>
      </c>
      <c r="B162" s="36"/>
      <c r="C162" s="37"/>
      <c r="D162" s="37"/>
      <c r="E162" s="16"/>
      <c r="F162" s="16"/>
    </row>
    <row r="163" spans="1:6" x14ac:dyDescent="0.25">
      <c r="A163" s="16">
        <v>86</v>
      </c>
      <c r="B163" s="36"/>
      <c r="C163" s="37"/>
      <c r="D163" s="37"/>
      <c r="E163" s="16"/>
      <c r="F163" s="16"/>
    </row>
    <row r="164" spans="1:6" x14ac:dyDescent="0.25">
      <c r="A164" s="16">
        <v>87</v>
      </c>
      <c r="B164" s="36"/>
      <c r="C164" s="37"/>
      <c r="D164" s="37"/>
      <c r="E164" s="16"/>
      <c r="F164" s="16"/>
    </row>
    <row r="165" spans="1:6" x14ac:dyDescent="0.25">
      <c r="A165" s="16">
        <v>88</v>
      </c>
      <c r="B165" s="36"/>
      <c r="C165" s="37"/>
      <c r="D165" s="37"/>
      <c r="E165" s="16"/>
      <c r="F165" s="16"/>
    </row>
    <row r="166" spans="1:6" x14ac:dyDescent="0.25">
      <c r="A166" s="16">
        <v>89</v>
      </c>
      <c r="B166" s="36"/>
      <c r="C166" s="37"/>
      <c r="D166" s="37"/>
      <c r="E166" s="16"/>
      <c r="F166" s="16"/>
    </row>
    <row r="167" spans="1:6" x14ac:dyDescent="0.25">
      <c r="A167" s="16">
        <v>90</v>
      </c>
      <c r="B167" s="36"/>
      <c r="C167" s="37"/>
      <c r="D167" s="37"/>
      <c r="E167" s="16"/>
      <c r="F167" s="16"/>
    </row>
    <row r="168" spans="1:6" x14ac:dyDescent="0.25">
      <c r="A168" s="16">
        <v>91</v>
      </c>
      <c r="B168" s="36"/>
      <c r="C168" s="37"/>
      <c r="D168" s="37"/>
      <c r="E168" s="16"/>
      <c r="F168" s="16"/>
    </row>
    <row r="169" spans="1:6" x14ac:dyDescent="0.25">
      <c r="A169" s="16">
        <v>92</v>
      </c>
      <c r="B169" s="36"/>
      <c r="C169" s="37"/>
      <c r="D169" s="37"/>
      <c r="E169" s="16"/>
      <c r="F169" s="16"/>
    </row>
    <row r="170" spans="1:6" x14ac:dyDescent="0.25">
      <c r="A170" s="16">
        <v>93</v>
      </c>
      <c r="B170" s="36"/>
      <c r="C170" s="37"/>
      <c r="D170" s="37"/>
      <c r="E170" s="16"/>
      <c r="F170" s="16"/>
    </row>
    <row r="171" spans="1:6" x14ac:dyDescent="0.25">
      <c r="A171" s="16">
        <v>94</v>
      </c>
      <c r="B171" s="36"/>
      <c r="C171" s="37"/>
      <c r="D171" s="37"/>
      <c r="E171" s="16"/>
      <c r="F171" s="16"/>
    </row>
    <row r="172" spans="1:6" x14ac:dyDescent="0.25">
      <c r="A172" s="16">
        <v>95</v>
      </c>
      <c r="B172" s="36"/>
      <c r="C172" s="37"/>
      <c r="D172" s="37"/>
      <c r="E172" s="16"/>
      <c r="F172" s="16"/>
    </row>
    <row r="173" spans="1:6" x14ac:dyDescent="0.25">
      <c r="A173" s="16">
        <v>96</v>
      </c>
      <c r="B173" s="36"/>
      <c r="C173" s="37"/>
      <c r="D173" s="37"/>
      <c r="E173" s="16"/>
      <c r="F173" s="16"/>
    </row>
    <row r="174" spans="1:6" x14ac:dyDescent="0.25">
      <c r="A174" s="16">
        <v>97</v>
      </c>
      <c r="B174" s="36"/>
      <c r="C174" s="37"/>
      <c r="D174" s="37"/>
      <c r="E174" s="16"/>
      <c r="F174" s="16"/>
    </row>
    <row r="175" spans="1:6" x14ac:dyDescent="0.25">
      <c r="A175" s="16">
        <v>98</v>
      </c>
      <c r="B175" s="36"/>
      <c r="C175" s="37"/>
      <c r="D175" s="37"/>
      <c r="E175" s="16"/>
      <c r="F175" s="16"/>
    </row>
    <row r="176" spans="1:6" x14ac:dyDescent="0.25">
      <c r="A176" s="16">
        <v>99</v>
      </c>
      <c r="B176" s="36"/>
      <c r="C176" s="37"/>
      <c r="D176" s="37"/>
      <c r="E176" s="16"/>
      <c r="F176" s="16"/>
    </row>
    <row r="177" spans="1:6" x14ac:dyDescent="0.25">
      <c r="A177" s="16">
        <v>100</v>
      </c>
      <c r="B177" s="36"/>
      <c r="C177" s="37"/>
      <c r="D177" s="37"/>
      <c r="E177" s="16"/>
      <c r="F177" s="16"/>
    </row>
    <row r="178" spans="1:6" x14ac:dyDescent="0.25">
      <c r="A178" s="16">
        <v>101</v>
      </c>
      <c r="B178" s="36"/>
      <c r="C178" s="37"/>
      <c r="D178" s="37"/>
      <c r="E178" s="16"/>
      <c r="F178" s="16"/>
    </row>
    <row r="179" spans="1:6" x14ac:dyDescent="0.25">
      <c r="A179" s="16">
        <v>102</v>
      </c>
      <c r="B179" s="36"/>
      <c r="C179" s="37"/>
      <c r="D179" s="37"/>
      <c r="E179" s="16"/>
      <c r="F179" s="16"/>
    </row>
    <row r="180" spans="1:6" x14ac:dyDescent="0.25">
      <c r="A180" s="16">
        <v>103</v>
      </c>
      <c r="B180" s="36"/>
      <c r="C180" s="37"/>
      <c r="D180" s="37"/>
      <c r="E180" s="16"/>
      <c r="F180" s="16"/>
    </row>
    <row r="181" spans="1:6" x14ac:dyDescent="0.25">
      <c r="A181" s="16">
        <v>104</v>
      </c>
      <c r="B181" s="36"/>
      <c r="C181" s="37"/>
      <c r="D181" s="37"/>
      <c r="E181" s="16"/>
      <c r="F181" s="16"/>
    </row>
    <row r="182" spans="1:6" x14ac:dyDescent="0.25">
      <c r="A182" s="16">
        <v>105</v>
      </c>
      <c r="B182" s="36"/>
      <c r="C182" s="37"/>
      <c r="D182" s="37"/>
      <c r="E182" s="16"/>
      <c r="F182" s="16"/>
    </row>
    <row r="183" spans="1:6" x14ac:dyDescent="0.25">
      <c r="A183" s="16">
        <v>106</v>
      </c>
      <c r="B183" s="36"/>
      <c r="C183" s="37"/>
      <c r="D183" s="37"/>
      <c r="E183" s="16"/>
      <c r="F183" s="16"/>
    </row>
    <row r="184" spans="1:6" x14ac:dyDescent="0.25">
      <c r="A184" s="16">
        <v>107</v>
      </c>
      <c r="B184" s="36"/>
      <c r="C184" s="37"/>
      <c r="D184" s="37"/>
      <c r="E184" s="16"/>
      <c r="F184" s="16"/>
    </row>
    <row r="185" spans="1:6" x14ac:dyDescent="0.25">
      <c r="A185" s="16">
        <v>108</v>
      </c>
      <c r="B185" s="36"/>
      <c r="C185" s="37"/>
      <c r="D185" s="37"/>
      <c r="E185" s="16"/>
      <c r="F185" s="16"/>
    </row>
    <row r="186" spans="1:6" x14ac:dyDescent="0.25">
      <c r="A186" s="16">
        <v>109</v>
      </c>
      <c r="B186" s="36"/>
      <c r="C186" s="37"/>
      <c r="D186" s="37"/>
      <c r="E186" s="16"/>
      <c r="F186" s="16"/>
    </row>
    <row r="187" spans="1:6" x14ac:dyDescent="0.25">
      <c r="A187" s="16">
        <v>110</v>
      </c>
      <c r="B187" s="36"/>
      <c r="C187" s="37"/>
      <c r="D187" s="37"/>
      <c r="E187" s="16"/>
      <c r="F187" s="16"/>
    </row>
    <row r="188" spans="1:6" x14ac:dyDescent="0.25">
      <c r="A188" s="16">
        <v>111</v>
      </c>
      <c r="B188" s="36"/>
      <c r="C188" s="37"/>
      <c r="D188" s="37"/>
      <c r="E188" s="16"/>
      <c r="F188" s="16"/>
    </row>
    <row r="189" spans="1:6" x14ac:dyDescent="0.25">
      <c r="A189" s="16">
        <v>112</v>
      </c>
      <c r="B189" s="36"/>
      <c r="C189" s="37"/>
      <c r="D189" s="37"/>
      <c r="E189" s="16"/>
      <c r="F189" s="16"/>
    </row>
    <row r="190" spans="1:6" x14ac:dyDescent="0.25">
      <c r="A190" s="16">
        <v>113</v>
      </c>
      <c r="B190" s="36"/>
      <c r="C190" s="37"/>
      <c r="D190" s="37"/>
      <c r="E190" s="16"/>
      <c r="F190" s="16"/>
    </row>
    <row r="191" spans="1:6" x14ac:dyDescent="0.25">
      <c r="A191" s="16">
        <v>114</v>
      </c>
      <c r="B191" s="36"/>
      <c r="C191" s="37"/>
      <c r="D191" s="37"/>
      <c r="E191" s="16"/>
      <c r="F191" s="16"/>
    </row>
    <row r="192" spans="1:6" x14ac:dyDescent="0.25">
      <c r="A192" s="16">
        <v>115</v>
      </c>
      <c r="B192" s="36"/>
      <c r="C192" s="37"/>
      <c r="D192" s="37"/>
      <c r="E192" s="16"/>
      <c r="F192" s="16"/>
    </row>
    <row r="193" spans="1:6" x14ac:dyDescent="0.25">
      <c r="A193" s="16">
        <v>116</v>
      </c>
      <c r="B193" s="36"/>
      <c r="C193" s="37"/>
      <c r="D193" s="37"/>
      <c r="E193" s="16"/>
      <c r="F193" s="16"/>
    </row>
    <row r="194" spans="1:6" x14ac:dyDescent="0.25">
      <c r="A194" s="16">
        <v>117</v>
      </c>
      <c r="B194" s="36"/>
      <c r="C194" s="37"/>
      <c r="D194" s="37"/>
      <c r="E194" s="16"/>
      <c r="F194" s="16"/>
    </row>
    <row r="195" spans="1:6" x14ac:dyDescent="0.25">
      <c r="A195" s="16">
        <v>118</v>
      </c>
      <c r="B195" s="36"/>
      <c r="C195" s="37"/>
      <c r="D195" s="37"/>
      <c r="E195" s="16"/>
      <c r="F195" s="16"/>
    </row>
    <row r="196" spans="1:6" x14ac:dyDescent="0.25">
      <c r="A196" s="16">
        <v>119</v>
      </c>
      <c r="B196" s="36"/>
      <c r="C196" s="37"/>
      <c r="D196" s="37"/>
      <c r="E196" s="16"/>
      <c r="F196" s="16"/>
    </row>
    <row r="197" spans="1:6" x14ac:dyDescent="0.25">
      <c r="A197" s="16">
        <v>120</v>
      </c>
      <c r="B197" s="36"/>
      <c r="C197" s="37"/>
      <c r="D197" s="37"/>
      <c r="E197" s="16"/>
      <c r="F197" s="16"/>
    </row>
    <row r="198" spans="1:6" x14ac:dyDescent="0.25">
      <c r="A198" s="16">
        <v>121</v>
      </c>
      <c r="B198" s="36"/>
      <c r="C198" s="37"/>
      <c r="D198" s="37"/>
      <c r="E198" s="16"/>
      <c r="F198" s="16"/>
    </row>
    <row r="199" spans="1:6" x14ac:dyDescent="0.25">
      <c r="A199" s="16">
        <v>122</v>
      </c>
      <c r="B199" s="36"/>
      <c r="C199" s="37"/>
      <c r="D199" s="37"/>
      <c r="E199" s="16"/>
      <c r="F199" s="16"/>
    </row>
    <row r="200" spans="1:6" x14ac:dyDescent="0.25">
      <c r="A200" s="16">
        <v>123</v>
      </c>
      <c r="B200" s="36"/>
      <c r="C200" s="37"/>
      <c r="D200" s="37"/>
      <c r="E200" s="16"/>
      <c r="F200" s="16"/>
    </row>
    <row r="201" spans="1:6" x14ac:dyDescent="0.25">
      <c r="A201" s="16">
        <v>124</v>
      </c>
      <c r="B201" s="36"/>
      <c r="C201" s="37"/>
      <c r="D201" s="37"/>
      <c r="E201" s="16"/>
      <c r="F201" s="16"/>
    </row>
    <row r="202" spans="1:6" x14ac:dyDescent="0.25">
      <c r="A202" s="16">
        <v>125</v>
      </c>
      <c r="B202" s="36"/>
      <c r="C202" s="37"/>
      <c r="D202" s="37"/>
      <c r="E202" s="16"/>
      <c r="F202" s="16"/>
    </row>
    <row r="203" spans="1:6" x14ac:dyDescent="0.25">
      <c r="A203" s="16">
        <v>126</v>
      </c>
      <c r="B203" s="36"/>
      <c r="C203" s="37"/>
      <c r="D203" s="37"/>
      <c r="E203" s="16"/>
      <c r="F203" s="16"/>
    </row>
    <row r="204" spans="1:6" x14ac:dyDescent="0.25">
      <c r="A204" s="16">
        <v>127</v>
      </c>
      <c r="B204" s="36"/>
      <c r="C204" s="37"/>
      <c r="D204" s="37"/>
      <c r="E204" s="16"/>
      <c r="F204" s="16"/>
    </row>
    <row r="205" spans="1:6" x14ac:dyDescent="0.25">
      <c r="A205" s="16">
        <v>128</v>
      </c>
      <c r="B205" s="36"/>
      <c r="C205" s="37"/>
      <c r="D205" s="37"/>
      <c r="E205" s="16"/>
      <c r="F205" s="16"/>
    </row>
    <row r="206" spans="1:6" x14ac:dyDescent="0.25">
      <c r="A206" s="16">
        <v>129</v>
      </c>
      <c r="B206" s="36"/>
      <c r="C206" s="37"/>
      <c r="D206" s="37"/>
      <c r="E206" s="16"/>
      <c r="F206" s="16"/>
    </row>
    <row r="207" spans="1:6" x14ac:dyDescent="0.25">
      <c r="A207" s="16">
        <v>130</v>
      </c>
      <c r="B207" s="36"/>
      <c r="C207" s="37"/>
      <c r="D207" s="37"/>
      <c r="E207" s="16"/>
      <c r="F207" s="16"/>
    </row>
    <row r="208" spans="1:6" x14ac:dyDescent="0.25">
      <c r="A208" s="16">
        <v>131</v>
      </c>
      <c r="B208" s="36"/>
      <c r="C208" s="37"/>
      <c r="D208" s="37"/>
      <c r="E208" s="16"/>
      <c r="F208" s="16"/>
    </row>
    <row r="209" spans="1:6" x14ac:dyDescent="0.25">
      <c r="A209" s="16">
        <v>132</v>
      </c>
      <c r="B209" s="36"/>
      <c r="C209" s="37"/>
      <c r="D209" s="37"/>
      <c r="E209" s="16"/>
      <c r="F209" s="16"/>
    </row>
    <row r="210" spans="1:6" x14ac:dyDescent="0.25">
      <c r="A210" s="16">
        <v>133</v>
      </c>
      <c r="B210" s="36"/>
      <c r="C210" s="37"/>
      <c r="D210" s="37"/>
      <c r="E210" s="16"/>
      <c r="F210" s="16"/>
    </row>
    <row r="211" spans="1:6" x14ac:dyDescent="0.25">
      <c r="A211" s="16">
        <v>134</v>
      </c>
      <c r="B211" s="36"/>
      <c r="C211" s="37"/>
      <c r="D211" s="37"/>
      <c r="E211" s="16"/>
      <c r="F211" s="16"/>
    </row>
    <row r="212" spans="1:6" x14ac:dyDescent="0.25">
      <c r="A212" s="16">
        <v>135</v>
      </c>
      <c r="B212" s="36"/>
      <c r="C212" s="37"/>
      <c r="D212" s="37"/>
      <c r="E212" s="16"/>
      <c r="F212" s="16"/>
    </row>
    <row r="213" spans="1:6" x14ac:dyDescent="0.25">
      <c r="A213" s="16">
        <v>136</v>
      </c>
      <c r="B213" s="36"/>
      <c r="C213" s="37"/>
      <c r="D213" s="37"/>
      <c r="E213" s="16"/>
      <c r="F213" s="16"/>
    </row>
    <row r="214" spans="1:6" x14ac:dyDescent="0.25">
      <c r="A214" s="16">
        <v>137</v>
      </c>
      <c r="B214" s="36"/>
      <c r="C214" s="37"/>
      <c r="D214" s="37"/>
      <c r="E214" s="16"/>
      <c r="F214" s="16"/>
    </row>
    <row r="215" spans="1:6" x14ac:dyDescent="0.25">
      <c r="A215" s="16">
        <v>138</v>
      </c>
      <c r="B215" s="36"/>
      <c r="C215" s="37"/>
      <c r="D215" s="37"/>
      <c r="E215" s="16"/>
      <c r="F215" s="16"/>
    </row>
    <row r="216" spans="1:6" x14ac:dyDescent="0.25">
      <c r="A216" s="16">
        <v>139</v>
      </c>
      <c r="B216" s="36"/>
      <c r="C216" s="37"/>
      <c r="D216" s="37"/>
      <c r="E216" s="16"/>
      <c r="F216" s="16"/>
    </row>
    <row r="217" spans="1:6" x14ac:dyDescent="0.25">
      <c r="A217" s="16">
        <v>140</v>
      </c>
      <c r="B217" s="36"/>
      <c r="C217" s="37"/>
      <c r="D217" s="37"/>
      <c r="E217" s="16"/>
      <c r="F217" s="16"/>
    </row>
    <row r="218" spans="1:6" x14ac:dyDescent="0.25">
      <c r="A218" s="16">
        <v>141</v>
      </c>
      <c r="B218" s="36"/>
      <c r="C218" s="37"/>
      <c r="D218" s="37"/>
      <c r="E218" s="16"/>
      <c r="F218" s="16"/>
    </row>
    <row r="219" spans="1:6" x14ac:dyDescent="0.25">
      <c r="A219" s="16">
        <v>142</v>
      </c>
      <c r="B219" s="36"/>
      <c r="C219" s="37"/>
      <c r="D219" s="37"/>
      <c r="E219" s="16"/>
      <c r="F219" s="16"/>
    </row>
    <row r="220" spans="1:6" x14ac:dyDescent="0.25">
      <c r="A220" s="16">
        <v>143</v>
      </c>
      <c r="B220" s="36"/>
      <c r="C220" s="37"/>
      <c r="D220" s="37"/>
      <c r="E220" s="16"/>
      <c r="F220" s="16"/>
    </row>
    <row r="221" spans="1:6" x14ac:dyDescent="0.25">
      <c r="A221" s="16">
        <v>144</v>
      </c>
      <c r="B221" s="36"/>
      <c r="C221" s="37"/>
      <c r="D221" s="37"/>
      <c r="E221" s="16"/>
      <c r="F221" s="16"/>
    </row>
    <row r="222" spans="1:6" x14ac:dyDescent="0.25">
      <c r="A222" s="16">
        <v>145</v>
      </c>
      <c r="B222" s="36"/>
      <c r="C222" s="37"/>
      <c r="D222" s="37"/>
      <c r="E222" s="16"/>
      <c r="F222" s="16"/>
    </row>
    <row r="223" spans="1:6" x14ac:dyDescent="0.25">
      <c r="A223" s="16">
        <v>146</v>
      </c>
      <c r="B223" s="36"/>
      <c r="C223" s="37"/>
      <c r="D223" s="37"/>
      <c r="E223" s="16"/>
      <c r="F223" s="16"/>
    </row>
    <row r="224" spans="1:6" x14ac:dyDescent="0.25">
      <c r="A224" s="16">
        <v>147</v>
      </c>
      <c r="B224" s="36"/>
      <c r="C224" s="37"/>
      <c r="D224" s="37"/>
      <c r="E224" s="16"/>
      <c r="F224" s="16"/>
    </row>
    <row r="225" spans="1:6" x14ac:dyDescent="0.25">
      <c r="A225" s="16">
        <v>148</v>
      </c>
      <c r="B225" s="36"/>
      <c r="C225" s="37"/>
      <c r="D225" s="37"/>
      <c r="E225" s="16"/>
      <c r="F225" s="16"/>
    </row>
    <row r="226" spans="1:6" x14ac:dyDescent="0.25">
      <c r="A226" s="16">
        <v>149</v>
      </c>
      <c r="B226" s="36"/>
      <c r="C226" s="37"/>
      <c r="D226" s="37"/>
      <c r="E226" s="16"/>
      <c r="F226" s="16"/>
    </row>
    <row r="227" spans="1:6" x14ac:dyDescent="0.25">
      <c r="A227" s="16">
        <v>150</v>
      </c>
      <c r="B227" s="36"/>
      <c r="C227" s="37"/>
      <c r="D227" s="37"/>
      <c r="E227" s="16"/>
      <c r="F227" s="16"/>
    </row>
    <row r="228" spans="1:6" x14ac:dyDescent="0.25">
      <c r="A228" s="16">
        <v>151</v>
      </c>
      <c r="B228" s="36"/>
      <c r="C228" s="37"/>
      <c r="D228" s="37"/>
      <c r="E228" s="16"/>
      <c r="F228" s="16"/>
    </row>
    <row r="229" spans="1:6" x14ac:dyDescent="0.25">
      <c r="A229" s="16">
        <v>152</v>
      </c>
      <c r="B229" s="36"/>
      <c r="C229" s="37"/>
      <c r="D229" s="37"/>
      <c r="E229" s="16"/>
      <c r="F229" s="16"/>
    </row>
    <row r="230" spans="1:6" x14ac:dyDescent="0.25">
      <c r="A230" s="16">
        <v>153</v>
      </c>
      <c r="B230" s="36"/>
      <c r="C230" s="37"/>
      <c r="D230" s="37"/>
      <c r="E230" s="16"/>
      <c r="F230" s="16"/>
    </row>
    <row r="231" spans="1:6" x14ac:dyDescent="0.25">
      <c r="A231" s="16">
        <v>154</v>
      </c>
      <c r="B231" s="36"/>
      <c r="C231" s="37"/>
      <c r="D231" s="37"/>
      <c r="E231" s="16"/>
      <c r="F231" s="16"/>
    </row>
    <row r="232" spans="1:6" x14ac:dyDescent="0.25">
      <c r="A232" s="16">
        <v>155</v>
      </c>
      <c r="B232" s="36"/>
      <c r="C232" s="37"/>
      <c r="D232" s="37"/>
      <c r="E232" s="16"/>
      <c r="F232" s="16"/>
    </row>
    <row r="233" spans="1:6" x14ac:dyDescent="0.25">
      <c r="A233" s="16">
        <v>156</v>
      </c>
      <c r="B233" s="36"/>
      <c r="C233" s="37"/>
      <c r="D233" s="37"/>
      <c r="E233" s="16"/>
      <c r="F233" s="16"/>
    </row>
    <row r="234" spans="1:6" x14ac:dyDescent="0.25">
      <c r="A234" s="16">
        <v>157</v>
      </c>
      <c r="B234" s="36"/>
      <c r="C234" s="37"/>
      <c r="D234" s="37"/>
      <c r="E234" s="16"/>
      <c r="F234" s="16"/>
    </row>
    <row r="235" spans="1:6" x14ac:dyDescent="0.25">
      <c r="A235" s="16">
        <v>158</v>
      </c>
      <c r="B235" s="36"/>
      <c r="C235" s="37"/>
      <c r="D235" s="37"/>
      <c r="E235" s="16"/>
      <c r="F235" s="16"/>
    </row>
    <row r="236" spans="1:6" x14ac:dyDescent="0.25">
      <c r="A236" s="16">
        <v>159</v>
      </c>
      <c r="B236" s="36"/>
      <c r="C236" s="37"/>
      <c r="D236" s="37"/>
      <c r="E236" s="16"/>
      <c r="F236" s="16"/>
    </row>
    <row r="237" spans="1:6" x14ac:dyDescent="0.25">
      <c r="A237" s="16">
        <v>160</v>
      </c>
      <c r="B237" s="36"/>
      <c r="C237" s="37"/>
      <c r="D237" s="37"/>
      <c r="E237" s="16"/>
      <c r="F237" s="16"/>
    </row>
    <row r="238" spans="1:6" x14ac:dyDescent="0.25">
      <c r="A238" s="16">
        <v>161</v>
      </c>
      <c r="B238" s="36"/>
      <c r="C238" s="37"/>
      <c r="D238" s="37"/>
      <c r="E238" s="16"/>
      <c r="F238" s="16"/>
    </row>
    <row r="239" spans="1:6" x14ac:dyDescent="0.25">
      <c r="A239" s="16">
        <v>162</v>
      </c>
      <c r="B239" s="36"/>
      <c r="C239" s="37"/>
      <c r="D239" s="37"/>
      <c r="E239" s="16"/>
      <c r="F239" s="16"/>
    </row>
    <row r="240" spans="1:6" x14ac:dyDescent="0.25">
      <c r="A240" s="16">
        <v>163</v>
      </c>
      <c r="B240" s="36"/>
      <c r="C240" s="37"/>
      <c r="D240" s="37"/>
      <c r="E240" s="16"/>
      <c r="F240" s="16"/>
    </row>
    <row r="241" spans="1:6" x14ac:dyDescent="0.25">
      <c r="A241" s="16">
        <v>164</v>
      </c>
      <c r="B241" s="36"/>
      <c r="C241" s="37"/>
      <c r="D241" s="37"/>
      <c r="E241" s="16"/>
      <c r="F241" s="16"/>
    </row>
    <row r="242" spans="1:6" x14ac:dyDescent="0.25">
      <c r="A242" s="16">
        <v>165</v>
      </c>
      <c r="B242" s="36"/>
      <c r="C242" s="37"/>
      <c r="D242" s="37"/>
      <c r="E242" s="16"/>
      <c r="F242" s="16"/>
    </row>
    <row r="243" spans="1:6" x14ac:dyDescent="0.25">
      <c r="A243" s="16">
        <v>166</v>
      </c>
      <c r="B243" s="36"/>
      <c r="C243" s="37"/>
      <c r="D243" s="37"/>
      <c r="E243" s="16"/>
      <c r="F243" s="16"/>
    </row>
    <row r="244" spans="1:6" x14ac:dyDescent="0.25">
      <c r="A244" s="16">
        <v>167</v>
      </c>
      <c r="B244" s="36"/>
      <c r="C244" s="37"/>
      <c r="D244" s="37"/>
      <c r="E244" s="16"/>
      <c r="F244" s="16"/>
    </row>
    <row r="245" spans="1:6" x14ac:dyDescent="0.25">
      <c r="A245" s="16">
        <v>168</v>
      </c>
      <c r="B245" s="36"/>
      <c r="C245" s="37"/>
      <c r="D245" s="37"/>
      <c r="E245" s="16"/>
      <c r="F245" s="16"/>
    </row>
    <row r="246" spans="1:6" x14ac:dyDescent="0.25">
      <c r="A246" s="16">
        <v>169</v>
      </c>
      <c r="B246" s="36"/>
      <c r="C246" s="37"/>
      <c r="D246" s="37"/>
      <c r="E246" s="16"/>
      <c r="F246" s="16"/>
    </row>
    <row r="247" spans="1:6" x14ac:dyDescent="0.25">
      <c r="A247" s="16">
        <v>170</v>
      </c>
      <c r="B247" s="36"/>
      <c r="C247" s="37"/>
      <c r="D247" s="37"/>
      <c r="E247" s="16"/>
      <c r="F247" s="16"/>
    </row>
    <row r="248" spans="1:6" x14ac:dyDescent="0.25">
      <c r="A248" s="16">
        <v>171</v>
      </c>
      <c r="B248" s="36"/>
      <c r="C248" s="37"/>
      <c r="D248" s="37"/>
      <c r="E248" s="16"/>
      <c r="F248" s="16"/>
    </row>
    <row r="249" spans="1:6" x14ac:dyDescent="0.25">
      <c r="A249" s="16">
        <v>172</v>
      </c>
      <c r="B249" s="36"/>
      <c r="C249" s="37"/>
      <c r="D249" s="37"/>
      <c r="E249" s="16"/>
      <c r="F249" s="16"/>
    </row>
    <row r="250" spans="1:6" x14ac:dyDescent="0.25">
      <c r="A250" s="16">
        <v>173</v>
      </c>
      <c r="B250" s="36"/>
      <c r="C250" s="37"/>
      <c r="D250" s="37"/>
      <c r="E250" s="16"/>
      <c r="F250" s="16"/>
    </row>
    <row r="251" spans="1:6" x14ac:dyDescent="0.25">
      <c r="A251" s="16">
        <v>174</v>
      </c>
      <c r="B251" s="36"/>
      <c r="C251" s="37"/>
      <c r="D251" s="37"/>
      <c r="E251" s="16"/>
      <c r="F251" s="16"/>
    </row>
    <row r="252" spans="1:6" x14ac:dyDescent="0.25">
      <c r="A252" s="16">
        <v>175</v>
      </c>
      <c r="B252" s="36"/>
      <c r="C252" s="37"/>
      <c r="D252" s="37"/>
      <c r="E252" s="16"/>
      <c r="F252" s="16"/>
    </row>
    <row r="253" spans="1:6" x14ac:dyDescent="0.25">
      <c r="A253" s="16">
        <v>176</v>
      </c>
      <c r="B253" s="36"/>
      <c r="C253" s="37"/>
      <c r="D253" s="37"/>
      <c r="E253" s="16"/>
      <c r="F253" s="16"/>
    </row>
    <row r="254" spans="1:6" x14ac:dyDescent="0.25">
      <c r="A254" s="16">
        <v>177</v>
      </c>
      <c r="B254" s="36"/>
      <c r="C254" s="37"/>
      <c r="D254" s="37"/>
      <c r="E254" s="16"/>
      <c r="F254" s="16"/>
    </row>
    <row r="255" spans="1:6" x14ac:dyDescent="0.25">
      <c r="A255" s="16">
        <v>178</v>
      </c>
      <c r="B255" s="36"/>
      <c r="C255" s="37"/>
      <c r="D255" s="37"/>
      <c r="E255" s="16"/>
      <c r="F255" s="16"/>
    </row>
    <row r="256" spans="1:6" x14ac:dyDescent="0.25">
      <c r="A256" s="16">
        <v>179</v>
      </c>
      <c r="B256" s="36"/>
      <c r="C256" s="37"/>
      <c r="D256" s="37"/>
      <c r="E256" s="16"/>
      <c r="F256" s="16"/>
    </row>
    <row r="257" spans="1:6" x14ac:dyDescent="0.25">
      <c r="A257" s="16">
        <v>180</v>
      </c>
      <c r="B257" s="36"/>
      <c r="C257" s="37"/>
      <c r="D257" s="37"/>
      <c r="E257" s="16"/>
      <c r="F257" s="16"/>
    </row>
    <row r="258" spans="1:6" x14ac:dyDescent="0.25">
      <c r="A258" s="16">
        <v>181</v>
      </c>
      <c r="B258" s="36"/>
      <c r="C258" s="37"/>
      <c r="D258" s="37"/>
      <c r="E258" s="16"/>
      <c r="F258" s="16"/>
    </row>
    <row r="259" spans="1:6" x14ac:dyDescent="0.25">
      <c r="A259" s="16">
        <v>182</v>
      </c>
      <c r="B259" s="36"/>
      <c r="C259" s="37"/>
      <c r="D259" s="37"/>
      <c r="E259" s="16"/>
      <c r="F259" s="16"/>
    </row>
    <row r="260" spans="1:6" x14ac:dyDescent="0.25">
      <c r="A260" s="16">
        <v>183</v>
      </c>
      <c r="B260" s="36"/>
      <c r="C260" s="37"/>
      <c r="D260" s="37"/>
      <c r="E260" s="16"/>
      <c r="F260" s="16"/>
    </row>
    <row r="261" spans="1:6" x14ac:dyDescent="0.25">
      <c r="A261" s="16">
        <v>184</v>
      </c>
      <c r="B261" s="36"/>
      <c r="C261" s="37"/>
      <c r="D261" s="37"/>
      <c r="E261" s="16"/>
      <c r="F261" s="16"/>
    </row>
    <row r="262" spans="1:6" x14ac:dyDescent="0.25">
      <c r="A262" s="16">
        <v>185</v>
      </c>
      <c r="B262" s="36"/>
      <c r="C262" s="37"/>
      <c r="D262" s="37"/>
      <c r="E262" s="16"/>
      <c r="F262" s="16"/>
    </row>
    <row r="263" spans="1:6" x14ac:dyDescent="0.25">
      <c r="A263" s="16">
        <v>186</v>
      </c>
      <c r="B263" s="36"/>
      <c r="C263" s="37"/>
      <c r="D263" s="37"/>
      <c r="E263" s="16"/>
      <c r="F263" s="16"/>
    </row>
    <row r="264" spans="1:6" x14ac:dyDescent="0.25">
      <c r="A264" s="16">
        <v>187</v>
      </c>
      <c r="B264" s="36"/>
      <c r="C264" s="37"/>
      <c r="D264" s="37"/>
      <c r="E264" s="16"/>
      <c r="F264" s="16"/>
    </row>
    <row r="265" spans="1:6" x14ac:dyDescent="0.25">
      <c r="A265" s="16">
        <v>188</v>
      </c>
      <c r="B265" s="36"/>
      <c r="C265" s="37"/>
      <c r="D265" s="37"/>
      <c r="E265" s="16"/>
      <c r="F265" s="16"/>
    </row>
    <row r="266" spans="1:6" x14ac:dyDescent="0.25">
      <c r="A266" s="16">
        <v>189</v>
      </c>
      <c r="B266" s="36"/>
      <c r="C266" s="37"/>
      <c r="D266" s="37"/>
      <c r="E266" s="16"/>
      <c r="F266" s="16"/>
    </row>
    <row r="267" spans="1:6" x14ac:dyDescent="0.25">
      <c r="A267" s="16">
        <v>190</v>
      </c>
      <c r="B267" s="36"/>
      <c r="C267" s="37"/>
      <c r="D267" s="37"/>
      <c r="E267" s="16"/>
      <c r="F267" s="16"/>
    </row>
    <row r="268" spans="1:6" x14ac:dyDescent="0.25">
      <c r="A268" s="16">
        <v>191</v>
      </c>
      <c r="B268" s="36"/>
      <c r="C268" s="37"/>
      <c r="D268" s="37"/>
      <c r="E268" s="16"/>
      <c r="F268" s="16"/>
    </row>
    <row r="269" spans="1:6" x14ac:dyDescent="0.25">
      <c r="A269" s="16">
        <v>192</v>
      </c>
      <c r="B269" s="36"/>
      <c r="C269" s="37"/>
      <c r="D269" s="37"/>
      <c r="E269" s="16"/>
      <c r="F269" s="16"/>
    </row>
    <row r="270" spans="1:6" x14ac:dyDescent="0.25">
      <c r="A270" s="16">
        <v>193</v>
      </c>
      <c r="B270" s="36"/>
      <c r="C270" s="37"/>
      <c r="D270" s="37"/>
      <c r="E270" s="16"/>
      <c r="F270" s="16"/>
    </row>
    <row r="271" spans="1:6" x14ac:dyDescent="0.25">
      <c r="A271" s="16">
        <v>194</v>
      </c>
      <c r="B271" s="36"/>
      <c r="C271" s="37"/>
      <c r="D271" s="37"/>
      <c r="E271" s="16"/>
      <c r="F271" s="16"/>
    </row>
    <row r="272" spans="1:6" x14ac:dyDescent="0.25">
      <c r="A272" s="16">
        <v>195</v>
      </c>
      <c r="B272" s="36"/>
      <c r="C272" s="37"/>
      <c r="D272" s="37"/>
      <c r="E272" s="16"/>
      <c r="F272" s="16"/>
    </row>
    <row r="273" spans="1:18" x14ac:dyDescent="0.25">
      <c r="A273" s="16">
        <v>196</v>
      </c>
      <c r="B273" s="36"/>
      <c r="C273" s="37"/>
      <c r="D273" s="37"/>
      <c r="E273" s="16"/>
      <c r="F273" s="16"/>
    </row>
    <row r="274" spans="1:18" x14ac:dyDescent="0.25">
      <c r="A274" s="16">
        <v>197</v>
      </c>
      <c r="B274" s="36"/>
      <c r="C274" s="37"/>
      <c r="D274" s="37"/>
      <c r="E274" s="16"/>
      <c r="F274" s="16"/>
    </row>
    <row r="275" spans="1:18" x14ac:dyDescent="0.25">
      <c r="A275" s="16">
        <v>198</v>
      </c>
      <c r="B275" s="36"/>
      <c r="C275" s="37"/>
      <c r="D275" s="37"/>
      <c r="E275" s="16"/>
      <c r="F275" s="16"/>
    </row>
    <row r="276" spans="1:18" x14ac:dyDescent="0.25">
      <c r="A276" s="16">
        <v>199</v>
      </c>
      <c r="B276" s="36"/>
      <c r="C276" s="37"/>
      <c r="D276" s="37"/>
      <c r="E276" s="16"/>
      <c r="F276" s="16"/>
    </row>
    <row r="277" spans="1:18" x14ac:dyDescent="0.25">
      <c r="A277" s="16">
        <v>200</v>
      </c>
      <c r="B277" s="36"/>
      <c r="C277" s="37"/>
      <c r="D277" s="37"/>
      <c r="E277" s="16"/>
      <c r="F277" s="16"/>
    </row>
    <row r="279" spans="1:18" ht="18.75" x14ac:dyDescent="0.3">
      <c r="B279" s="48" t="s">
        <v>22</v>
      </c>
    </row>
    <row r="280" spans="1:18" x14ac:dyDescent="0.25">
      <c r="B280" s="15"/>
    </row>
    <row r="281" spans="1:18" s="147" customFormat="1" ht="29.1" customHeight="1" x14ac:dyDescent="0.25">
      <c r="B281" s="178" t="s">
        <v>188</v>
      </c>
      <c r="C281" s="178"/>
      <c r="D281" s="178"/>
      <c r="E281" s="178"/>
      <c r="F281" s="51"/>
      <c r="G281" s="51"/>
      <c r="H281" s="51"/>
      <c r="I281" s="51"/>
      <c r="J281" s="51"/>
      <c r="K281" s="51"/>
      <c r="L281" s="51"/>
      <c r="P281" s="52"/>
    </row>
    <row r="283" spans="1:18" ht="94.5" x14ac:dyDescent="0.25">
      <c r="B283" s="55" t="s">
        <v>140</v>
      </c>
      <c r="C283" s="55" t="s">
        <v>24</v>
      </c>
      <c r="D283" s="146" t="s">
        <v>25</v>
      </c>
      <c r="E283" s="55" t="s">
        <v>26</v>
      </c>
      <c r="F283" s="146" t="s">
        <v>129</v>
      </c>
      <c r="G283" s="146" t="s">
        <v>130</v>
      </c>
      <c r="H283" s="146" t="s">
        <v>131</v>
      </c>
      <c r="I283" s="55" t="s">
        <v>27</v>
      </c>
      <c r="J283" s="146" t="s">
        <v>132</v>
      </c>
      <c r="K283" s="146" t="s">
        <v>133</v>
      </c>
      <c r="L283" s="146" t="s">
        <v>134</v>
      </c>
      <c r="M283" s="146" t="s">
        <v>135</v>
      </c>
      <c r="N283" s="146" t="s">
        <v>241</v>
      </c>
      <c r="O283" s="146" t="s">
        <v>242</v>
      </c>
      <c r="P283" s="146" t="s">
        <v>243</v>
      </c>
      <c r="Q283" s="146" t="s">
        <v>177</v>
      </c>
      <c r="R283" s="146" t="s">
        <v>178</v>
      </c>
    </row>
    <row r="284" spans="1:18" x14ac:dyDescent="0.25">
      <c r="A284" s="16">
        <v>1</v>
      </c>
      <c r="B284" s="37"/>
      <c r="C284" s="37"/>
      <c r="D284" s="38"/>
      <c r="E284" s="38"/>
      <c r="F284" s="38"/>
      <c r="G284" s="37"/>
      <c r="H284" s="37"/>
      <c r="I284" s="39"/>
      <c r="J284" s="37"/>
      <c r="K284" s="37"/>
      <c r="L284" s="37"/>
      <c r="M284" s="37"/>
      <c r="N284" s="40"/>
      <c r="O284" s="40"/>
      <c r="P284" s="40"/>
      <c r="Q284" s="57" t="str">
        <f>+IF(D284="","",O284/N284)</f>
        <v/>
      </c>
      <c r="R284" s="57" t="str">
        <f>+IF(D284="","",(O284+P284)/N284)</f>
        <v/>
      </c>
    </row>
    <row r="285" spans="1:18" x14ac:dyDescent="0.25">
      <c r="A285" s="16">
        <v>2</v>
      </c>
      <c r="B285" s="37"/>
      <c r="C285" s="37"/>
      <c r="D285" s="38"/>
      <c r="E285" s="38"/>
      <c r="F285" s="38"/>
      <c r="G285" s="37"/>
      <c r="H285" s="37"/>
      <c r="I285" s="39"/>
      <c r="J285" s="37"/>
      <c r="K285" s="37"/>
      <c r="L285" s="37"/>
      <c r="M285" s="37"/>
      <c r="N285" s="40"/>
      <c r="O285" s="40"/>
      <c r="P285" s="40"/>
      <c r="Q285" s="57" t="str">
        <f t="shared" ref="Q285:Q348" si="0">+IF(D285="","",O285/N285)</f>
        <v/>
      </c>
      <c r="R285" s="57" t="str">
        <f t="shared" ref="R285:R348" si="1">+IF(D285="","",(O285+P285)/N285)</f>
        <v/>
      </c>
    </row>
    <row r="286" spans="1:18" x14ac:dyDescent="0.25">
      <c r="A286" s="16">
        <v>3</v>
      </c>
      <c r="B286" s="37"/>
      <c r="C286" s="37"/>
      <c r="D286" s="38"/>
      <c r="E286" s="38"/>
      <c r="F286" s="38"/>
      <c r="G286" s="37"/>
      <c r="H286" s="37"/>
      <c r="I286" s="39"/>
      <c r="J286" s="37"/>
      <c r="K286" s="37"/>
      <c r="L286" s="37"/>
      <c r="M286" s="37"/>
      <c r="N286" s="40"/>
      <c r="O286" s="40"/>
      <c r="P286" s="40"/>
      <c r="Q286" s="57" t="str">
        <f t="shared" si="0"/>
        <v/>
      </c>
      <c r="R286" s="57" t="str">
        <f t="shared" si="1"/>
        <v/>
      </c>
    </row>
    <row r="287" spans="1:18" x14ac:dyDescent="0.25">
      <c r="A287" s="16">
        <v>4</v>
      </c>
      <c r="B287" s="37"/>
      <c r="C287" s="37"/>
      <c r="D287" s="38"/>
      <c r="E287" s="38"/>
      <c r="F287" s="38"/>
      <c r="G287" s="37"/>
      <c r="H287" s="37"/>
      <c r="I287" s="39"/>
      <c r="J287" s="37"/>
      <c r="K287" s="37"/>
      <c r="L287" s="37"/>
      <c r="M287" s="37"/>
      <c r="N287" s="40"/>
      <c r="O287" s="40"/>
      <c r="P287" s="40"/>
      <c r="Q287" s="57" t="str">
        <f t="shared" si="0"/>
        <v/>
      </c>
      <c r="R287" s="57" t="str">
        <f t="shared" si="1"/>
        <v/>
      </c>
    </row>
    <row r="288" spans="1:18" x14ac:dyDescent="0.25">
      <c r="A288" s="16">
        <v>5</v>
      </c>
      <c r="B288" s="37"/>
      <c r="C288" s="37"/>
      <c r="D288" s="41"/>
      <c r="E288" s="41"/>
      <c r="F288" s="38"/>
      <c r="G288" s="21"/>
      <c r="H288" s="37"/>
      <c r="I288" s="39"/>
      <c r="J288" s="21"/>
      <c r="K288" s="21"/>
      <c r="L288" s="37"/>
      <c r="M288" s="21"/>
      <c r="N288" s="42"/>
      <c r="O288" s="42"/>
      <c r="P288" s="42"/>
      <c r="Q288" s="57" t="str">
        <f t="shared" si="0"/>
        <v/>
      </c>
      <c r="R288" s="57" t="str">
        <f t="shared" si="1"/>
        <v/>
      </c>
    </row>
    <row r="289" spans="1:18" x14ac:dyDescent="0.25">
      <c r="A289" s="16">
        <v>6</v>
      </c>
      <c r="B289" s="37"/>
      <c r="C289" s="37"/>
      <c r="D289" s="41"/>
      <c r="E289" s="41"/>
      <c r="F289" s="38"/>
      <c r="G289" s="21"/>
      <c r="H289" s="21"/>
      <c r="I289" s="43"/>
      <c r="J289" s="21"/>
      <c r="K289" s="21"/>
      <c r="L289" s="21"/>
      <c r="M289" s="21"/>
      <c r="N289" s="42"/>
      <c r="O289" s="42"/>
      <c r="P289" s="42"/>
      <c r="Q289" s="57" t="str">
        <f t="shared" si="0"/>
        <v/>
      </c>
      <c r="R289" s="57" t="str">
        <f t="shared" si="1"/>
        <v/>
      </c>
    </row>
    <row r="290" spans="1:18" x14ac:dyDescent="0.25">
      <c r="A290" s="16">
        <v>7</v>
      </c>
      <c r="B290" s="37"/>
      <c r="C290" s="37"/>
      <c r="D290" s="38"/>
      <c r="E290" s="38"/>
      <c r="F290" s="38"/>
      <c r="G290" s="37"/>
      <c r="H290" s="37"/>
      <c r="I290" s="39"/>
      <c r="J290" s="37"/>
      <c r="K290" s="37"/>
      <c r="L290" s="37"/>
      <c r="M290" s="37"/>
      <c r="N290" s="40"/>
      <c r="O290" s="40"/>
      <c r="P290" s="40"/>
      <c r="Q290" s="57" t="str">
        <f t="shared" si="0"/>
        <v/>
      </c>
      <c r="R290" s="57" t="str">
        <f t="shared" si="1"/>
        <v/>
      </c>
    </row>
    <row r="291" spans="1:18" x14ac:dyDescent="0.25">
      <c r="A291" s="16">
        <v>8</v>
      </c>
      <c r="B291" s="37"/>
      <c r="C291" s="37"/>
      <c r="D291" s="38"/>
      <c r="E291" s="38"/>
      <c r="F291" s="38"/>
      <c r="G291" s="37"/>
      <c r="H291" s="37"/>
      <c r="I291" s="39"/>
      <c r="J291" s="37"/>
      <c r="K291" s="37"/>
      <c r="L291" s="37"/>
      <c r="M291" s="37"/>
      <c r="N291" s="40"/>
      <c r="O291" s="40"/>
      <c r="P291" s="40"/>
      <c r="Q291" s="57" t="str">
        <f t="shared" si="0"/>
        <v/>
      </c>
      <c r="R291" s="57" t="str">
        <f t="shared" si="1"/>
        <v/>
      </c>
    </row>
    <row r="292" spans="1:18" x14ac:dyDescent="0.25">
      <c r="A292" s="16">
        <v>9</v>
      </c>
      <c r="B292" s="37"/>
      <c r="C292" s="37"/>
      <c r="D292" s="38"/>
      <c r="E292" s="38"/>
      <c r="F292" s="38"/>
      <c r="G292" s="37"/>
      <c r="H292" s="37"/>
      <c r="I292" s="39"/>
      <c r="J292" s="37"/>
      <c r="K292" s="37"/>
      <c r="L292" s="37"/>
      <c r="M292" s="37"/>
      <c r="N292" s="40"/>
      <c r="O292" s="40"/>
      <c r="P292" s="40"/>
      <c r="Q292" s="57" t="str">
        <f t="shared" si="0"/>
        <v/>
      </c>
      <c r="R292" s="57" t="str">
        <f t="shared" si="1"/>
        <v/>
      </c>
    </row>
    <row r="293" spans="1:18" x14ac:dyDescent="0.25">
      <c r="A293" s="16">
        <v>10</v>
      </c>
      <c r="B293" s="37"/>
      <c r="C293" s="37"/>
      <c r="D293" s="38"/>
      <c r="E293" s="38"/>
      <c r="F293" s="38"/>
      <c r="G293" s="37"/>
      <c r="H293" s="37"/>
      <c r="I293" s="39"/>
      <c r="J293" s="37"/>
      <c r="K293" s="37"/>
      <c r="L293" s="37"/>
      <c r="M293" s="37"/>
      <c r="N293" s="40"/>
      <c r="O293" s="40"/>
      <c r="P293" s="40"/>
      <c r="Q293" s="57" t="str">
        <f t="shared" si="0"/>
        <v/>
      </c>
      <c r="R293" s="57" t="str">
        <f t="shared" si="1"/>
        <v/>
      </c>
    </row>
    <row r="294" spans="1:18" x14ac:dyDescent="0.25">
      <c r="A294" s="16">
        <v>11</v>
      </c>
      <c r="B294" s="37"/>
      <c r="C294" s="37"/>
      <c r="D294" s="41"/>
      <c r="E294" s="41"/>
      <c r="F294" s="38"/>
      <c r="G294" s="21"/>
      <c r="H294" s="21"/>
      <c r="I294" s="43"/>
      <c r="J294" s="21"/>
      <c r="K294" s="21"/>
      <c r="L294" s="21"/>
      <c r="M294" s="21"/>
      <c r="N294" s="42"/>
      <c r="O294" s="42"/>
      <c r="P294" s="42"/>
      <c r="Q294" s="57" t="str">
        <f t="shared" si="0"/>
        <v/>
      </c>
      <c r="R294" s="57" t="str">
        <f t="shared" si="1"/>
        <v/>
      </c>
    </row>
    <row r="295" spans="1:18" x14ac:dyDescent="0.25">
      <c r="A295" s="16">
        <v>12</v>
      </c>
      <c r="B295" s="37"/>
      <c r="C295" s="37"/>
      <c r="D295" s="41"/>
      <c r="E295" s="41"/>
      <c r="F295" s="38"/>
      <c r="G295" s="21"/>
      <c r="H295" s="37"/>
      <c r="I295" s="43"/>
      <c r="J295" s="21"/>
      <c r="K295" s="21"/>
      <c r="L295" s="21"/>
      <c r="M295" s="21"/>
      <c r="N295" s="42"/>
      <c r="O295" s="42"/>
      <c r="P295" s="42"/>
      <c r="Q295" s="57" t="str">
        <f t="shared" si="0"/>
        <v/>
      </c>
      <c r="R295" s="57" t="str">
        <f t="shared" si="1"/>
        <v/>
      </c>
    </row>
    <row r="296" spans="1:18" x14ac:dyDescent="0.25">
      <c r="A296" s="16">
        <v>13</v>
      </c>
      <c r="B296" s="37"/>
      <c r="C296" s="37"/>
      <c r="D296" s="41"/>
      <c r="E296" s="41"/>
      <c r="F296" s="38"/>
      <c r="G296" s="31"/>
      <c r="H296" s="37"/>
      <c r="I296" s="43"/>
      <c r="J296" s="21"/>
      <c r="K296" s="21"/>
      <c r="L296" s="21"/>
      <c r="M296" s="31"/>
      <c r="N296" s="42"/>
      <c r="O296" s="42"/>
      <c r="P296" s="42"/>
      <c r="Q296" s="57" t="str">
        <f t="shared" si="0"/>
        <v/>
      </c>
      <c r="R296" s="57" t="str">
        <f t="shared" si="1"/>
        <v/>
      </c>
    </row>
    <row r="297" spans="1:18" x14ac:dyDescent="0.25">
      <c r="A297" s="16">
        <v>14</v>
      </c>
      <c r="B297" s="37"/>
      <c r="C297" s="37"/>
      <c r="D297" s="41"/>
      <c r="E297" s="41"/>
      <c r="F297" s="38"/>
      <c r="G297" s="21"/>
      <c r="H297" s="37"/>
      <c r="I297" s="43"/>
      <c r="J297" s="21"/>
      <c r="K297" s="21"/>
      <c r="L297" s="21"/>
      <c r="M297" s="21"/>
      <c r="N297" s="42"/>
      <c r="O297" s="42"/>
      <c r="P297" s="42"/>
      <c r="Q297" s="57" t="str">
        <f t="shared" si="0"/>
        <v/>
      </c>
      <c r="R297" s="57" t="str">
        <f t="shared" si="1"/>
        <v/>
      </c>
    </row>
    <row r="298" spans="1:18" x14ac:dyDescent="0.25">
      <c r="A298" s="16">
        <v>15</v>
      </c>
      <c r="B298" s="37"/>
      <c r="C298" s="37"/>
      <c r="D298" s="41"/>
      <c r="E298" s="41"/>
      <c r="F298" s="38"/>
      <c r="G298" s="21"/>
      <c r="H298" s="37"/>
      <c r="I298" s="43"/>
      <c r="J298" s="21"/>
      <c r="K298" s="21"/>
      <c r="L298" s="21"/>
      <c r="M298" s="21"/>
      <c r="N298" s="42"/>
      <c r="O298" s="42"/>
      <c r="P298" s="42"/>
      <c r="Q298" s="57" t="str">
        <f t="shared" si="0"/>
        <v/>
      </c>
      <c r="R298" s="57" t="str">
        <f t="shared" si="1"/>
        <v/>
      </c>
    </row>
    <row r="299" spans="1:18" x14ac:dyDescent="0.25">
      <c r="A299" s="16">
        <v>16</v>
      </c>
      <c r="B299" s="37"/>
      <c r="C299" s="37"/>
      <c r="D299" s="41"/>
      <c r="E299" s="41"/>
      <c r="F299" s="38"/>
      <c r="G299" s="21"/>
      <c r="H299" s="37"/>
      <c r="I299" s="43"/>
      <c r="J299" s="21"/>
      <c r="K299" s="21"/>
      <c r="L299" s="21"/>
      <c r="M299" s="21"/>
      <c r="N299" s="42"/>
      <c r="O299" s="42"/>
      <c r="P299" s="42"/>
      <c r="Q299" s="57" t="str">
        <f t="shared" si="0"/>
        <v/>
      </c>
      <c r="R299" s="57" t="str">
        <f t="shared" si="1"/>
        <v/>
      </c>
    </row>
    <row r="300" spans="1:18" x14ac:dyDescent="0.25">
      <c r="A300" s="16">
        <v>17</v>
      </c>
      <c r="B300" s="37"/>
      <c r="C300" s="37"/>
      <c r="D300" s="41"/>
      <c r="E300" s="41"/>
      <c r="F300" s="38"/>
      <c r="G300" s="21"/>
      <c r="H300" s="37"/>
      <c r="I300" s="43"/>
      <c r="J300" s="21"/>
      <c r="K300" s="21"/>
      <c r="L300" s="21"/>
      <c r="M300" s="21"/>
      <c r="N300" s="42"/>
      <c r="O300" s="42"/>
      <c r="P300" s="42"/>
      <c r="Q300" s="57" t="str">
        <f t="shared" si="0"/>
        <v/>
      </c>
      <c r="R300" s="57" t="str">
        <f t="shared" si="1"/>
        <v/>
      </c>
    </row>
    <row r="301" spans="1:18" x14ac:dyDescent="0.25">
      <c r="A301" s="16">
        <v>18</v>
      </c>
      <c r="B301" s="37"/>
      <c r="C301" s="37"/>
      <c r="D301" s="41"/>
      <c r="E301" s="41"/>
      <c r="F301" s="38"/>
      <c r="G301" s="21"/>
      <c r="H301" s="37"/>
      <c r="I301" s="43"/>
      <c r="J301" s="21"/>
      <c r="K301" s="21"/>
      <c r="L301" s="21"/>
      <c r="M301" s="21"/>
      <c r="N301" s="42"/>
      <c r="O301" s="42"/>
      <c r="P301" s="42"/>
      <c r="Q301" s="57" t="str">
        <f t="shared" si="0"/>
        <v/>
      </c>
      <c r="R301" s="57" t="str">
        <f t="shared" si="1"/>
        <v/>
      </c>
    </row>
    <row r="302" spans="1:18" x14ac:dyDescent="0.25">
      <c r="A302" s="16">
        <v>19</v>
      </c>
      <c r="B302" s="37"/>
      <c r="C302" s="37"/>
      <c r="D302" s="41"/>
      <c r="E302" s="41"/>
      <c r="F302" s="38"/>
      <c r="G302" s="21"/>
      <c r="H302" s="37"/>
      <c r="I302" s="43"/>
      <c r="J302" s="21"/>
      <c r="K302" s="21"/>
      <c r="L302" s="21"/>
      <c r="M302" s="21"/>
      <c r="N302" s="42"/>
      <c r="O302" s="42"/>
      <c r="P302" s="42"/>
      <c r="Q302" s="57" t="str">
        <f t="shared" si="0"/>
        <v/>
      </c>
      <c r="R302" s="57" t="str">
        <f t="shared" si="1"/>
        <v/>
      </c>
    </row>
    <row r="303" spans="1:18" x14ac:dyDescent="0.25">
      <c r="A303" s="16">
        <v>20</v>
      </c>
      <c r="B303" s="37"/>
      <c r="C303" s="37"/>
      <c r="D303" s="41"/>
      <c r="E303" s="41"/>
      <c r="F303" s="38"/>
      <c r="G303" s="21"/>
      <c r="H303" s="37"/>
      <c r="I303" s="43"/>
      <c r="J303" s="21"/>
      <c r="K303" s="21"/>
      <c r="L303" s="21"/>
      <c r="M303" s="21"/>
      <c r="N303" s="42"/>
      <c r="O303" s="42"/>
      <c r="P303" s="42"/>
      <c r="Q303" s="57" t="str">
        <f t="shared" si="0"/>
        <v/>
      </c>
      <c r="R303" s="57" t="str">
        <f t="shared" si="1"/>
        <v/>
      </c>
    </row>
    <row r="304" spans="1:18" x14ac:dyDescent="0.25">
      <c r="A304" s="16">
        <v>21</v>
      </c>
      <c r="B304" s="37"/>
      <c r="C304" s="37"/>
      <c r="D304" s="41"/>
      <c r="E304" s="41"/>
      <c r="F304" s="38"/>
      <c r="G304" s="21"/>
      <c r="H304" s="37"/>
      <c r="I304" s="43"/>
      <c r="J304" s="21"/>
      <c r="K304" s="21"/>
      <c r="L304" s="21"/>
      <c r="M304" s="21"/>
      <c r="N304" s="42"/>
      <c r="O304" s="42"/>
      <c r="P304" s="42"/>
      <c r="Q304" s="57" t="str">
        <f t="shared" si="0"/>
        <v/>
      </c>
      <c r="R304" s="57" t="str">
        <f t="shared" si="1"/>
        <v/>
      </c>
    </row>
    <row r="305" spans="1:18" x14ac:dyDescent="0.25">
      <c r="A305" s="16">
        <v>22</v>
      </c>
      <c r="B305" s="37"/>
      <c r="C305" s="37"/>
      <c r="D305" s="41"/>
      <c r="E305" s="41"/>
      <c r="F305" s="41"/>
      <c r="G305" s="21"/>
      <c r="H305" s="37"/>
      <c r="I305" s="43"/>
      <c r="J305" s="21"/>
      <c r="K305" s="21"/>
      <c r="L305" s="21"/>
      <c r="M305" s="21"/>
      <c r="N305" s="42"/>
      <c r="O305" s="42"/>
      <c r="P305" s="42"/>
      <c r="Q305" s="57" t="str">
        <f t="shared" si="0"/>
        <v/>
      </c>
      <c r="R305" s="57" t="str">
        <f t="shared" si="1"/>
        <v/>
      </c>
    </row>
    <row r="306" spans="1:18" x14ac:dyDescent="0.25">
      <c r="A306" s="16">
        <v>23</v>
      </c>
      <c r="B306" s="37"/>
      <c r="C306" s="37"/>
      <c r="D306" s="41"/>
      <c r="E306" s="41"/>
      <c r="F306" s="41"/>
      <c r="G306" s="21"/>
      <c r="H306" s="37"/>
      <c r="I306" s="43"/>
      <c r="J306" s="21"/>
      <c r="K306" s="21"/>
      <c r="L306" s="21"/>
      <c r="M306" s="21"/>
      <c r="N306" s="42"/>
      <c r="O306" s="42"/>
      <c r="P306" s="42"/>
      <c r="Q306" s="57" t="str">
        <f t="shared" si="0"/>
        <v/>
      </c>
      <c r="R306" s="57" t="str">
        <f t="shared" si="1"/>
        <v/>
      </c>
    </row>
    <row r="307" spans="1:18" x14ac:dyDescent="0.25">
      <c r="A307" s="16">
        <v>24</v>
      </c>
      <c r="B307" s="37"/>
      <c r="C307" s="37"/>
      <c r="D307" s="41"/>
      <c r="E307" s="41"/>
      <c r="F307" s="41"/>
      <c r="G307" s="21"/>
      <c r="H307" s="37"/>
      <c r="I307" s="43"/>
      <c r="J307" s="21"/>
      <c r="K307" s="21"/>
      <c r="L307" s="21"/>
      <c r="M307" s="21"/>
      <c r="N307" s="42"/>
      <c r="O307" s="42"/>
      <c r="P307" s="42"/>
      <c r="Q307" s="57" t="str">
        <f t="shared" si="0"/>
        <v/>
      </c>
      <c r="R307" s="57" t="str">
        <f t="shared" si="1"/>
        <v/>
      </c>
    </row>
    <row r="308" spans="1:18" x14ac:dyDescent="0.25">
      <c r="A308" s="16">
        <v>25</v>
      </c>
      <c r="B308" s="37"/>
      <c r="C308" s="37"/>
      <c r="D308" s="41"/>
      <c r="E308" s="41"/>
      <c r="F308" s="41"/>
      <c r="G308" s="21"/>
      <c r="H308" s="37"/>
      <c r="I308" s="43"/>
      <c r="J308" s="21"/>
      <c r="K308" s="21"/>
      <c r="L308" s="21"/>
      <c r="M308" s="21"/>
      <c r="N308" s="42"/>
      <c r="O308" s="42"/>
      <c r="P308" s="42"/>
      <c r="Q308" s="57" t="str">
        <f t="shared" si="0"/>
        <v/>
      </c>
      <c r="R308" s="57" t="str">
        <f t="shared" si="1"/>
        <v/>
      </c>
    </row>
    <row r="309" spans="1:18" x14ac:dyDescent="0.25">
      <c r="A309" s="16">
        <v>26</v>
      </c>
      <c r="B309" s="37"/>
      <c r="C309" s="37"/>
      <c r="D309" s="41"/>
      <c r="E309" s="41"/>
      <c r="F309" s="41"/>
      <c r="G309" s="21"/>
      <c r="H309" s="37"/>
      <c r="I309" s="43"/>
      <c r="J309" s="21"/>
      <c r="K309" s="21"/>
      <c r="L309" s="21"/>
      <c r="M309" s="21"/>
      <c r="N309" s="42"/>
      <c r="O309" s="42"/>
      <c r="P309" s="42"/>
      <c r="Q309" s="57" t="str">
        <f t="shared" si="0"/>
        <v/>
      </c>
      <c r="R309" s="57" t="str">
        <f t="shared" si="1"/>
        <v/>
      </c>
    </row>
    <row r="310" spans="1:18" x14ac:dyDescent="0.25">
      <c r="A310" s="16">
        <v>27</v>
      </c>
      <c r="B310" s="37"/>
      <c r="C310" s="37"/>
      <c r="D310" s="41"/>
      <c r="E310" s="41"/>
      <c r="F310" s="41"/>
      <c r="G310" s="21"/>
      <c r="H310" s="37"/>
      <c r="I310" s="43"/>
      <c r="J310" s="21"/>
      <c r="K310" s="21"/>
      <c r="L310" s="21"/>
      <c r="M310" s="21"/>
      <c r="N310" s="42"/>
      <c r="O310" s="42"/>
      <c r="P310" s="42"/>
      <c r="Q310" s="57" t="str">
        <f t="shared" si="0"/>
        <v/>
      </c>
      <c r="R310" s="57" t="str">
        <f t="shared" si="1"/>
        <v/>
      </c>
    </row>
    <row r="311" spans="1:18" x14ac:dyDescent="0.25">
      <c r="A311" s="16">
        <v>28</v>
      </c>
      <c r="B311" s="37"/>
      <c r="C311" s="37"/>
      <c r="D311" s="41"/>
      <c r="E311" s="41"/>
      <c r="F311" s="41"/>
      <c r="G311" s="21"/>
      <c r="H311" s="37"/>
      <c r="I311" s="43"/>
      <c r="J311" s="21"/>
      <c r="K311" s="21"/>
      <c r="L311" s="21"/>
      <c r="M311" s="21"/>
      <c r="N311" s="42"/>
      <c r="O311" s="42"/>
      <c r="P311" s="42"/>
      <c r="Q311" s="57" t="str">
        <f t="shared" si="0"/>
        <v/>
      </c>
      <c r="R311" s="57" t="str">
        <f t="shared" si="1"/>
        <v/>
      </c>
    </row>
    <row r="312" spans="1:18" x14ac:dyDescent="0.25">
      <c r="A312" s="16">
        <v>29</v>
      </c>
      <c r="B312" s="37"/>
      <c r="C312" s="37"/>
      <c r="D312" s="41"/>
      <c r="E312" s="41"/>
      <c r="F312" s="41"/>
      <c r="G312" s="21"/>
      <c r="H312" s="37"/>
      <c r="I312" s="43"/>
      <c r="J312" s="21"/>
      <c r="K312" s="21"/>
      <c r="L312" s="21"/>
      <c r="M312" s="21"/>
      <c r="N312" s="42"/>
      <c r="O312" s="42"/>
      <c r="P312" s="42"/>
      <c r="Q312" s="57" t="str">
        <f t="shared" si="0"/>
        <v/>
      </c>
      <c r="R312" s="57" t="str">
        <f t="shared" si="1"/>
        <v/>
      </c>
    </row>
    <row r="313" spans="1:18" x14ac:dyDescent="0.25">
      <c r="A313" s="16">
        <v>30</v>
      </c>
      <c r="B313" s="37"/>
      <c r="C313" s="37"/>
      <c r="D313" s="41"/>
      <c r="E313" s="41"/>
      <c r="F313" s="41"/>
      <c r="G313" s="21"/>
      <c r="H313" s="37"/>
      <c r="I313" s="43"/>
      <c r="J313" s="21"/>
      <c r="K313" s="21"/>
      <c r="L313" s="21"/>
      <c r="M313" s="21"/>
      <c r="N313" s="42"/>
      <c r="O313" s="42"/>
      <c r="P313" s="42"/>
      <c r="Q313" s="57" t="str">
        <f t="shared" si="0"/>
        <v/>
      </c>
      <c r="R313" s="57" t="str">
        <f t="shared" si="1"/>
        <v/>
      </c>
    </row>
    <row r="314" spans="1:18" x14ac:dyDescent="0.25">
      <c r="A314" s="16">
        <v>31</v>
      </c>
      <c r="B314" s="37"/>
      <c r="C314" s="37"/>
      <c r="D314" s="41"/>
      <c r="E314" s="41"/>
      <c r="F314" s="41"/>
      <c r="G314" s="21"/>
      <c r="H314" s="37"/>
      <c r="I314" s="43"/>
      <c r="J314" s="21"/>
      <c r="K314" s="21"/>
      <c r="L314" s="21"/>
      <c r="M314" s="21"/>
      <c r="N314" s="42"/>
      <c r="O314" s="42"/>
      <c r="P314" s="42"/>
      <c r="Q314" s="57" t="str">
        <f t="shared" si="0"/>
        <v/>
      </c>
      <c r="R314" s="57" t="str">
        <f t="shared" si="1"/>
        <v/>
      </c>
    </row>
    <row r="315" spans="1:18" x14ac:dyDescent="0.25">
      <c r="A315" s="16">
        <v>32</v>
      </c>
      <c r="B315" s="37"/>
      <c r="C315" s="37"/>
      <c r="D315" s="41"/>
      <c r="E315" s="41"/>
      <c r="F315" s="38"/>
      <c r="G315" s="21"/>
      <c r="H315" s="37"/>
      <c r="I315" s="43"/>
      <c r="J315" s="21"/>
      <c r="K315" s="21"/>
      <c r="L315" s="21"/>
      <c r="M315" s="21"/>
      <c r="N315" s="42"/>
      <c r="O315" s="42"/>
      <c r="P315" s="42"/>
      <c r="Q315" s="57" t="str">
        <f t="shared" si="0"/>
        <v/>
      </c>
      <c r="R315" s="57" t="str">
        <f t="shared" si="1"/>
        <v/>
      </c>
    </row>
    <row r="316" spans="1:18" x14ac:dyDescent="0.25">
      <c r="A316" s="16">
        <v>33</v>
      </c>
      <c r="B316" s="37"/>
      <c r="C316" s="37"/>
      <c r="D316" s="41"/>
      <c r="E316" s="41"/>
      <c r="F316" s="38"/>
      <c r="G316" s="21"/>
      <c r="H316" s="37"/>
      <c r="I316" s="43"/>
      <c r="J316" s="21"/>
      <c r="K316" s="21"/>
      <c r="L316" s="21"/>
      <c r="M316" s="21"/>
      <c r="N316" s="42"/>
      <c r="O316" s="42"/>
      <c r="P316" s="42"/>
      <c r="Q316" s="57" t="str">
        <f t="shared" si="0"/>
        <v/>
      </c>
      <c r="R316" s="57" t="str">
        <f t="shared" si="1"/>
        <v/>
      </c>
    </row>
    <row r="317" spans="1:18" x14ac:dyDescent="0.25">
      <c r="A317" s="16">
        <v>34</v>
      </c>
      <c r="B317" s="37"/>
      <c r="C317" s="37"/>
      <c r="D317" s="41"/>
      <c r="E317" s="41"/>
      <c r="F317" s="38"/>
      <c r="G317" s="21"/>
      <c r="H317" s="37"/>
      <c r="I317" s="43"/>
      <c r="J317" s="21"/>
      <c r="K317" s="21"/>
      <c r="L317" s="21"/>
      <c r="M317" s="21"/>
      <c r="N317" s="42"/>
      <c r="O317" s="42"/>
      <c r="P317" s="42"/>
      <c r="Q317" s="57" t="str">
        <f t="shared" si="0"/>
        <v/>
      </c>
      <c r="R317" s="57" t="str">
        <f t="shared" si="1"/>
        <v/>
      </c>
    </row>
    <row r="318" spans="1:18" x14ac:dyDescent="0.25">
      <c r="A318" s="16">
        <v>35</v>
      </c>
      <c r="B318" s="37"/>
      <c r="C318" s="37"/>
      <c r="D318" s="41"/>
      <c r="E318" s="41"/>
      <c r="F318" s="38"/>
      <c r="G318" s="21"/>
      <c r="H318" s="37"/>
      <c r="I318" s="43"/>
      <c r="J318" s="21"/>
      <c r="K318" s="21"/>
      <c r="L318" s="21"/>
      <c r="M318" s="21"/>
      <c r="N318" s="42"/>
      <c r="O318" s="42"/>
      <c r="P318" s="42"/>
      <c r="Q318" s="57" t="str">
        <f t="shared" si="0"/>
        <v/>
      </c>
      <c r="R318" s="57" t="str">
        <f t="shared" si="1"/>
        <v/>
      </c>
    </row>
    <row r="319" spans="1:18" x14ac:dyDescent="0.25">
      <c r="A319" s="16">
        <v>36</v>
      </c>
      <c r="B319" s="37"/>
      <c r="C319" s="37"/>
      <c r="D319" s="41"/>
      <c r="E319" s="41"/>
      <c r="F319" s="38"/>
      <c r="G319" s="21"/>
      <c r="H319" s="37"/>
      <c r="I319" s="43"/>
      <c r="J319" s="21"/>
      <c r="K319" s="21"/>
      <c r="L319" s="21"/>
      <c r="M319" s="21"/>
      <c r="N319" s="42"/>
      <c r="O319" s="42"/>
      <c r="P319" s="42"/>
      <c r="Q319" s="57" t="str">
        <f t="shared" si="0"/>
        <v/>
      </c>
      <c r="R319" s="57" t="str">
        <f t="shared" si="1"/>
        <v/>
      </c>
    </row>
    <row r="320" spans="1:18" x14ac:dyDescent="0.25">
      <c r="A320" s="16">
        <v>37</v>
      </c>
      <c r="B320" s="37"/>
      <c r="C320" s="37"/>
      <c r="D320" s="41"/>
      <c r="E320" s="41"/>
      <c r="F320" s="38"/>
      <c r="G320" s="21"/>
      <c r="H320" s="37"/>
      <c r="I320" s="43"/>
      <c r="J320" s="21"/>
      <c r="K320" s="21"/>
      <c r="L320" s="21"/>
      <c r="M320" s="21"/>
      <c r="N320" s="42"/>
      <c r="O320" s="42"/>
      <c r="P320" s="42"/>
      <c r="Q320" s="57" t="str">
        <f t="shared" si="0"/>
        <v/>
      </c>
      <c r="R320" s="57" t="str">
        <f t="shared" si="1"/>
        <v/>
      </c>
    </row>
    <row r="321" spans="1:18" x14ac:dyDescent="0.25">
      <c r="A321" s="16">
        <v>38</v>
      </c>
      <c r="B321" s="37"/>
      <c r="C321" s="37"/>
      <c r="D321" s="41"/>
      <c r="E321" s="41"/>
      <c r="F321" s="41"/>
      <c r="G321" s="21"/>
      <c r="H321" s="37"/>
      <c r="I321" s="43"/>
      <c r="J321" s="21"/>
      <c r="K321" s="21"/>
      <c r="L321" s="21"/>
      <c r="M321" s="21"/>
      <c r="N321" s="42"/>
      <c r="O321" s="42"/>
      <c r="P321" s="42"/>
      <c r="Q321" s="57" t="str">
        <f t="shared" si="0"/>
        <v/>
      </c>
      <c r="R321" s="57" t="str">
        <f t="shared" si="1"/>
        <v/>
      </c>
    </row>
    <row r="322" spans="1:18" x14ac:dyDescent="0.25">
      <c r="A322" s="16">
        <v>39</v>
      </c>
      <c r="B322" s="37"/>
      <c r="C322" s="37"/>
      <c r="D322" s="41"/>
      <c r="E322" s="41"/>
      <c r="F322" s="41"/>
      <c r="G322" s="21"/>
      <c r="H322" s="37"/>
      <c r="I322" s="43"/>
      <c r="J322" s="21"/>
      <c r="K322" s="21"/>
      <c r="L322" s="21"/>
      <c r="M322" s="21"/>
      <c r="N322" s="42"/>
      <c r="O322" s="42"/>
      <c r="P322" s="42"/>
      <c r="Q322" s="57" t="str">
        <f t="shared" si="0"/>
        <v/>
      </c>
      <c r="R322" s="57" t="str">
        <f t="shared" si="1"/>
        <v/>
      </c>
    </row>
    <row r="323" spans="1:18" x14ac:dyDescent="0.25">
      <c r="A323" s="16">
        <v>40</v>
      </c>
      <c r="B323" s="37"/>
      <c r="C323" s="37"/>
      <c r="D323" s="41"/>
      <c r="E323" s="41"/>
      <c r="F323" s="41"/>
      <c r="G323" s="21"/>
      <c r="H323" s="37"/>
      <c r="I323" s="43"/>
      <c r="J323" s="21"/>
      <c r="K323" s="21"/>
      <c r="L323" s="21"/>
      <c r="M323" s="21"/>
      <c r="N323" s="42"/>
      <c r="O323" s="42"/>
      <c r="P323" s="42"/>
      <c r="Q323" s="57" t="str">
        <f t="shared" si="0"/>
        <v/>
      </c>
      <c r="R323" s="57" t="str">
        <f t="shared" si="1"/>
        <v/>
      </c>
    </row>
    <row r="324" spans="1:18" x14ac:dyDescent="0.25">
      <c r="A324" s="16">
        <v>41</v>
      </c>
      <c r="B324" s="37"/>
      <c r="C324" s="37"/>
      <c r="D324" s="41"/>
      <c r="E324" s="41"/>
      <c r="F324" s="41"/>
      <c r="G324" s="21"/>
      <c r="H324" s="37"/>
      <c r="I324" s="43"/>
      <c r="J324" s="21"/>
      <c r="K324" s="21"/>
      <c r="L324" s="21"/>
      <c r="M324" s="21"/>
      <c r="N324" s="42"/>
      <c r="O324" s="42"/>
      <c r="P324" s="42"/>
      <c r="Q324" s="57" t="str">
        <f t="shared" si="0"/>
        <v/>
      </c>
      <c r="R324" s="57" t="str">
        <f t="shared" si="1"/>
        <v/>
      </c>
    </row>
    <row r="325" spans="1:18" x14ac:dyDescent="0.25">
      <c r="A325" s="16">
        <v>42</v>
      </c>
      <c r="B325" s="37"/>
      <c r="C325" s="37"/>
      <c r="D325" s="41"/>
      <c r="E325" s="41"/>
      <c r="F325" s="41"/>
      <c r="G325" s="21"/>
      <c r="H325" s="37"/>
      <c r="I325" s="43"/>
      <c r="J325" s="21"/>
      <c r="K325" s="21"/>
      <c r="L325" s="21"/>
      <c r="M325" s="21"/>
      <c r="N325" s="42"/>
      <c r="O325" s="42"/>
      <c r="P325" s="42"/>
      <c r="Q325" s="57" t="str">
        <f t="shared" si="0"/>
        <v/>
      </c>
      <c r="R325" s="57" t="str">
        <f t="shared" si="1"/>
        <v/>
      </c>
    </row>
    <row r="326" spans="1:18" x14ac:dyDescent="0.25">
      <c r="A326" s="16">
        <v>43</v>
      </c>
      <c r="B326" s="37"/>
      <c r="C326" s="37"/>
      <c r="D326" s="41"/>
      <c r="E326" s="41"/>
      <c r="F326" s="41"/>
      <c r="G326" s="21"/>
      <c r="H326" s="37"/>
      <c r="I326" s="43"/>
      <c r="J326" s="21"/>
      <c r="K326" s="21"/>
      <c r="L326" s="21"/>
      <c r="M326" s="21"/>
      <c r="N326" s="42"/>
      <c r="O326" s="42"/>
      <c r="P326" s="42"/>
      <c r="Q326" s="57" t="str">
        <f t="shared" si="0"/>
        <v/>
      </c>
      <c r="R326" s="57" t="str">
        <f t="shared" si="1"/>
        <v/>
      </c>
    </row>
    <row r="327" spans="1:18" x14ac:dyDescent="0.25">
      <c r="A327" s="16">
        <v>44</v>
      </c>
      <c r="B327" s="37"/>
      <c r="C327" s="37"/>
      <c r="D327" s="41"/>
      <c r="E327" s="41"/>
      <c r="F327" s="41"/>
      <c r="G327" s="21"/>
      <c r="H327" s="37"/>
      <c r="I327" s="43"/>
      <c r="J327" s="21"/>
      <c r="K327" s="21"/>
      <c r="L327" s="21"/>
      <c r="M327" s="21"/>
      <c r="N327" s="42"/>
      <c r="O327" s="42"/>
      <c r="P327" s="42"/>
      <c r="Q327" s="57" t="str">
        <f t="shared" si="0"/>
        <v/>
      </c>
      <c r="R327" s="57" t="str">
        <f t="shared" si="1"/>
        <v/>
      </c>
    </row>
    <row r="328" spans="1:18" x14ac:dyDescent="0.25">
      <c r="A328" s="16">
        <v>45</v>
      </c>
      <c r="B328" s="37"/>
      <c r="C328" s="37"/>
      <c r="D328" s="41"/>
      <c r="E328" s="41"/>
      <c r="F328" s="41"/>
      <c r="G328" s="21"/>
      <c r="H328" s="37"/>
      <c r="I328" s="43"/>
      <c r="J328" s="21"/>
      <c r="K328" s="21"/>
      <c r="L328" s="21"/>
      <c r="M328" s="21"/>
      <c r="N328" s="42"/>
      <c r="O328" s="42"/>
      <c r="P328" s="42"/>
      <c r="Q328" s="57" t="str">
        <f t="shared" si="0"/>
        <v/>
      </c>
      <c r="R328" s="57" t="str">
        <f t="shared" si="1"/>
        <v/>
      </c>
    </row>
    <row r="329" spans="1:18" x14ac:dyDescent="0.25">
      <c r="A329" s="16">
        <v>46</v>
      </c>
      <c r="B329" s="37"/>
      <c r="C329" s="37"/>
      <c r="D329" s="41"/>
      <c r="E329" s="41"/>
      <c r="F329" s="41"/>
      <c r="G329" s="21"/>
      <c r="H329" s="37"/>
      <c r="I329" s="43"/>
      <c r="J329" s="21"/>
      <c r="K329" s="21"/>
      <c r="L329" s="21"/>
      <c r="M329" s="21"/>
      <c r="N329" s="42"/>
      <c r="O329" s="42"/>
      <c r="P329" s="42"/>
      <c r="Q329" s="57" t="str">
        <f t="shared" si="0"/>
        <v/>
      </c>
      <c r="R329" s="57" t="str">
        <f t="shared" si="1"/>
        <v/>
      </c>
    </row>
    <row r="330" spans="1:18" x14ac:dyDescent="0.25">
      <c r="A330" s="16">
        <v>47</v>
      </c>
      <c r="B330" s="37"/>
      <c r="C330" s="37"/>
      <c r="D330" s="41"/>
      <c r="E330" s="41"/>
      <c r="F330" s="41"/>
      <c r="G330" s="21"/>
      <c r="H330" s="37"/>
      <c r="I330" s="43"/>
      <c r="J330" s="21"/>
      <c r="K330" s="21"/>
      <c r="L330" s="21"/>
      <c r="M330" s="21"/>
      <c r="N330" s="42"/>
      <c r="O330" s="42"/>
      <c r="P330" s="42"/>
      <c r="Q330" s="57" t="str">
        <f t="shared" si="0"/>
        <v/>
      </c>
      <c r="R330" s="57" t="str">
        <f t="shared" si="1"/>
        <v/>
      </c>
    </row>
    <row r="331" spans="1:18" x14ac:dyDescent="0.25">
      <c r="A331" s="16">
        <v>48</v>
      </c>
      <c r="B331" s="37"/>
      <c r="C331" s="37"/>
      <c r="D331" s="41"/>
      <c r="E331" s="41"/>
      <c r="F331" s="41"/>
      <c r="G331" s="21"/>
      <c r="H331" s="37"/>
      <c r="I331" s="43"/>
      <c r="J331" s="21"/>
      <c r="K331" s="21"/>
      <c r="L331" s="21"/>
      <c r="M331" s="21"/>
      <c r="N331" s="42"/>
      <c r="O331" s="42"/>
      <c r="P331" s="42"/>
      <c r="Q331" s="57" t="str">
        <f t="shared" si="0"/>
        <v/>
      </c>
      <c r="R331" s="57" t="str">
        <f t="shared" si="1"/>
        <v/>
      </c>
    </row>
    <row r="332" spans="1:18" x14ac:dyDescent="0.25">
      <c r="A332" s="16">
        <v>49</v>
      </c>
      <c r="B332" s="37"/>
      <c r="C332" s="37"/>
      <c r="D332" s="41"/>
      <c r="E332" s="41"/>
      <c r="F332" s="41"/>
      <c r="G332" s="21"/>
      <c r="H332" s="37"/>
      <c r="I332" s="43"/>
      <c r="J332" s="21"/>
      <c r="K332" s="21"/>
      <c r="L332" s="21"/>
      <c r="M332" s="21"/>
      <c r="N332" s="42"/>
      <c r="O332" s="42"/>
      <c r="P332" s="42"/>
      <c r="Q332" s="57" t="str">
        <f t="shared" si="0"/>
        <v/>
      </c>
      <c r="R332" s="57" t="str">
        <f t="shared" si="1"/>
        <v/>
      </c>
    </row>
    <row r="333" spans="1:18" x14ac:dyDescent="0.25">
      <c r="A333" s="16">
        <v>50</v>
      </c>
      <c r="B333" s="37"/>
      <c r="C333" s="37"/>
      <c r="D333" s="41"/>
      <c r="E333" s="41"/>
      <c r="F333" s="41"/>
      <c r="G333" s="21"/>
      <c r="H333" s="37"/>
      <c r="I333" s="43"/>
      <c r="J333" s="21"/>
      <c r="K333" s="21"/>
      <c r="L333" s="21"/>
      <c r="M333" s="21"/>
      <c r="N333" s="42"/>
      <c r="O333" s="42"/>
      <c r="P333" s="42"/>
      <c r="Q333" s="57" t="str">
        <f t="shared" si="0"/>
        <v/>
      </c>
      <c r="R333" s="57" t="str">
        <f t="shared" si="1"/>
        <v/>
      </c>
    </row>
    <row r="334" spans="1:18" x14ac:dyDescent="0.25">
      <c r="A334" s="16">
        <v>51</v>
      </c>
      <c r="B334" s="37"/>
      <c r="C334" s="37"/>
      <c r="D334" s="41"/>
      <c r="E334" s="41"/>
      <c r="F334" s="41"/>
      <c r="G334" s="21"/>
      <c r="H334" s="37"/>
      <c r="I334" s="43"/>
      <c r="J334" s="21"/>
      <c r="K334" s="21"/>
      <c r="L334" s="21"/>
      <c r="M334" s="21"/>
      <c r="N334" s="42"/>
      <c r="O334" s="42"/>
      <c r="P334" s="42"/>
      <c r="Q334" s="57" t="str">
        <f t="shared" si="0"/>
        <v/>
      </c>
      <c r="R334" s="57" t="str">
        <f t="shared" si="1"/>
        <v/>
      </c>
    </row>
    <row r="335" spans="1:18" x14ac:dyDescent="0.25">
      <c r="A335" s="16">
        <v>52</v>
      </c>
      <c r="B335" s="37"/>
      <c r="C335" s="37"/>
      <c r="D335" s="41"/>
      <c r="E335" s="41"/>
      <c r="F335" s="41"/>
      <c r="G335" s="21"/>
      <c r="H335" s="37"/>
      <c r="I335" s="43"/>
      <c r="J335" s="21"/>
      <c r="K335" s="21"/>
      <c r="L335" s="21"/>
      <c r="M335" s="21"/>
      <c r="N335" s="42"/>
      <c r="O335" s="42"/>
      <c r="P335" s="42"/>
      <c r="Q335" s="57" t="str">
        <f t="shared" si="0"/>
        <v/>
      </c>
      <c r="R335" s="57" t="str">
        <f t="shared" si="1"/>
        <v/>
      </c>
    </row>
    <row r="336" spans="1:18" x14ac:dyDescent="0.25">
      <c r="A336" s="16">
        <v>53</v>
      </c>
      <c r="B336" s="37"/>
      <c r="C336" s="37"/>
      <c r="D336" s="41"/>
      <c r="E336" s="41"/>
      <c r="F336" s="41"/>
      <c r="G336" s="21"/>
      <c r="H336" s="37"/>
      <c r="I336" s="43"/>
      <c r="J336" s="21"/>
      <c r="K336" s="21"/>
      <c r="L336" s="21"/>
      <c r="M336" s="21"/>
      <c r="N336" s="42"/>
      <c r="O336" s="42"/>
      <c r="P336" s="42"/>
      <c r="Q336" s="57" t="str">
        <f t="shared" si="0"/>
        <v/>
      </c>
      <c r="R336" s="57" t="str">
        <f t="shared" si="1"/>
        <v/>
      </c>
    </row>
    <row r="337" spans="1:18" x14ac:dyDescent="0.25">
      <c r="A337" s="16">
        <v>54</v>
      </c>
      <c r="B337" s="37"/>
      <c r="C337" s="37"/>
      <c r="D337" s="41"/>
      <c r="E337" s="41"/>
      <c r="F337" s="41"/>
      <c r="G337" s="21"/>
      <c r="H337" s="37"/>
      <c r="I337" s="43"/>
      <c r="J337" s="21"/>
      <c r="K337" s="21"/>
      <c r="L337" s="21"/>
      <c r="M337" s="21"/>
      <c r="N337" s="42"/>
      <c r="O337" s="42"/>
      <c r="P337" s="42"/>
      <c r="Q337" s="57" t="str">
        <f t="shared" si="0"/>
        <v/>
      </c>
      <c r="R337" s="57" t="str">
        <f t="shared" si="1"/>
        <v/>
      </c>
    </row>
    <row r="338" spans="1:18" x14ac:dyDescent="0.25">
      <c r="A338" s="16">
        <v>55</v>
      </c>
      <c r="B338" s="37"/>
      <c r="C338" s="37"/>
      <c r="D338" s="41"/>
      <c r="E338" s="41"/>
      <c r="F338" s="41"/>
      <c r="G338" s="21"/>
      <c r="H338" s="37"/>
      <c r="I338" s="43"/>
      <c r="J338" s="21"/>
      <c r="K338" s="21"/>
      <c r="L338" s="21"/>
      <c r="M338" s="21"/>
      <c r="N338" s="42"/>
      <c r="O338" s="42"/>
      <c r="P338" s="42"/>
      <c r="Q338" s="57" t="str">
        <f t="shared" si="0"/>
        <v/>
      </c>
      <c r="R338" s="57" t="str">
        <f t="shared" si="1"/>
        <v/>
      </c>
    </row>
    <row r="339" spans="1:18" x14ac:dyDescent="0.25">
      <c r="A339" s="16">
        <v>56</v>
      </c>
      <c r="B339" s="37"/>
      <c r="C339" s="37"/>
      <c r="D339" s="41"/>
      <c r="E339" s="41"/>
      <c r="F339" s="41"/>
      <c r="G339" s="21"/>
      <c r="H339" s="37"/>
      <c r="I339" s="43"/>
      <c r="J339" s="21"/>
      <c r="K339" s="21"/>
      <c r="L339" s="21"/>
      <c r="M339" s="21"/>
      <c r="N339" s="42"/>
      <c r="O339" s="42"/>
      <c r="P339" s="42"/>
      <c r="Q339" s="57" t="str">
        <f t="shared" si="0"/>
        <v/>
      </c>
      <c r="R339" s="57" t="str">
        <f t="shared" si="1"/>
        <v/>
      </c>
    </row>
    <row r="340" spans="1:18" x14ac:dyDescent="0.25">
      <c r="A340" s="16">
        <v>57</v>
      </c>
      <c r="B340" s="37"/>
      <c r="C340" s="37"/>
      <c r="D340" s="41"/>
      <c r="E340" s="41"/>
      <c r="F340" s="41"/>
      <c r="G340" s="21"/>
      <c r="H340" s="37"/>
      <c r="I340" s="43"/>
      <c r="J340" s="21"/>
      <c r="K340" s="21"/>
      <c r="L340" s="21"/>
      <c r="M340" s="21"/>
      <c r="N340" s="42"/>
      <c r="O340" s="42"/>
      <c r="P340" s="42"/>
      <c r="Q340" s="57" t="str">
        <f t="shared" si="0"/>
        <v/>
      </c>
      <c r="R340" s="57" t="str">
        <f t="shared" si="1"/>
        <v/>
      </c>
    </row>
    <row r="341" spans="1:18" x14ac:dyDescent="0.25">
      <c r="A341" s="16">
        <v>58</v>
      </c>
      <c r="B341" s="37"/>
      <c r="C341" s="37"/>
      <c r="D341" s="41"/>
      <c r="E341" s="41"/>
      <c r="F341" s="41"/>
      <c r="G341" s="21"/>
      <c r="H341" s="37"/>
      <c r="I341" s="43"/>
      <c r="J341" s="21"/>
      <c r="K341" s="21"/>
      <c r="L341" s="21"/>
      <c r="M341" s="21"/>
      <c r="N341" s="42"/>
      <c r="O341" s="42"/>
      <c r="P341" s="42"/>
      <c r="Q341" s="57" t="str">
        <f t="shared" si="0"/>
        <v/>
      </c>
      <c r="R341" s="57" t="str">
        <f t="shared" si="1"/>
        <v/>
      </c>
    </row>
    <row r="342" spans="1:18" x14ac:dyDescent="0.25">
      <c r="A342" s="16">
        <v>59</v>
      </c>
      <c r="B342" s="37"/>
      <c r="C342" s="37"/>
      <c r="D342" s="41"/>
      <c r="E342" s="41"/>
      <c r="F342" s="41"/>
      <c r="G342" s="21"/>
      <c r="H342" s="37"/>
      <c r="I342" s="43"/>
      <c r="J342" s="21"/>
      <c r="K342" s="21"/>
      <c r="L342" s="21"/>
      <c r="M342" s="21"/>
      <c r="N342" s="42"/>
      <c r="O342" s="42"/>
      <c r="P342" s="42"/>
      <c r="Q342" s="57" t="str">
        <f t="shared" si="0"/>
        <v/>
      </c>
      <c r="R342" s="57" t="str">
        <f t="shared" si="1"/>
        <v/>
      </c>
    </row>
    <row r="343" spans="1:18" x14ac:dyDescent="0.25">
      <c r="A343" s="16">
        <v>60</v>
      </c>
      <c r="B343" s="37"/>
      <c r="C343" s="37"/>
      <c r="D343" s="41"/>
      <c r="E343" s="41"/>
      <c r="F343" s="41"/>
      <c r="G343" s="21"/>
      <c r="H343" s="37"/>
      <c r="I343" s="43"/>
      <c r="J343" s="21"/>
      <c r="K343" s="21"/>
      <c r="L343" s="21"/>
      <c r="M343" s="21"/>
      <c r="N343" s="42"/>
      <c r="O343" s="42"/>
      <c r="P343" s="42"/>
      <c r="Q343" s="57" t="str">
        <f t="shared" si="0"/>
        <v/>
      </c>
      <c r="R343" s="57" t="str">
        <f t="shared" si="1"/>
        <v/>
      </c>
    </row>
    <row r="344" spans="1:18" x14ac:dyDescent="0.25">
      <c r="A344" s="16">
        <v>61</v>
      </c>
      <c r="B344" s="37"/>
      <c r="C344" s="37"/>
      <c r="D344" s="41"/>
      <c r="E344" s="41"/>
      <c r="F344" s="41"/>
      <c r="G344" s="21"/>
      <c r="H344" s="37"/>
      <c r="I344" s="43"/>
      <c r="J344" s="21"/>
      <c r="K344" s="21"/>
      <c r="L344" s="21"/>
      <c r="M344" s="21"/>
      <c r="N344" s="42"/>
      <c r="O344" s="42"/>
      <c r="P344" s="42"/>
      <c r="Q344" s="57" t="str">
        <f t="shared" si="0"/>
        <v/>
      </c>
      <c r="R344" s="57" t="str">
        <f t="shared" si="1"/>
        <v/>
      </c>
    </row>
    <row r="345" spans="1:18" x14ac:dyDescent="0.25">
      <c r="A345" s="16">
        <v>62</v>
      </c>
      <c r="B345" s="37"/>
      <c r="C345" s="37"/>
      <c r="D345" s="41"/>
      <c r="E345" s="41"/>
      <c r="F345" s="41"/>
      <c r="G345" s="21"/>
      <c r="H345" s="37"/>
      <c r="I345" s="43"/>
      <c r="J345" s="21"/>
      <c r="K345" s="21"/>
      <c r="L345" s="21"/>
      <c r="M345" s="21"/>
      <c r="N345" s="42"/>
      <c r="O345" s="42"/>
      <c r="P345" s="42"/>
      <c r="Q345" s="57" t="str">
        <f t="shared" si="0"/>
        <v/>
      </c>
      <c r="R345" s="57" t="str">
        <f t="shared" si="1"/>
        <v/>
      </c>
    </row>
    <row r="346" spans="1:18" x14ac:dyDescent="0.25">
      <c r="A346" s="16">
        <v>63</v>
      </c>
      <c r="B346" s="37"/>
      <c r="C346" s="37"/>
      <c r="D346" s="41"/>
      <c r="E346" s="41"/>
      <c r="F346" s="41"/>
      <c r="G346" s="21"/>
      <c r="H346" s="37"/>
      <c r="I346" s="43"/>
      <c r="J346" s="21"/>
      <c r="K346" s="21"/>
      <c r="L346" s="21"/>
      <c r="M346" s="21"/>
      <c r="N346" s="42"/>
      <c r="O346" s="42"/>
      <c r="P346" s="42"/>
      <c r="Q346" s="57" t="str">
        <f t="shared" si="0"/>
        <v/>
      </c>
      <c r="R346" s="57" t="str">
        <f t="shared" si="1"/>
        <v/>
      </c>
    </row>
    <row r="347" spans="1:18" x14ac:dyDescent="0.25">
      <c r="A347" s="16">
        <v>64</v>
      </c>
      <c r="B347" s="37"/>
      <c r="C347" s="37"/>
      <c r="D347" s="41"/>
      <c r="E347" s="41"/>
      <c r="F347" s="41"/>
      <c r="G347" s="21"/>
      <c r="H347" s="37"/>
      <c r="I347" s="43"/>
      <c r="J347" s="21"/>
      <c r="K347" s="21"/>
      <c r="L347" s="21"/>
      <c r="M347" s="21"/>
      <c r="N347" s="42"/>
      <c r="O347" s="42"/>
      <c r="P347" s="42"/>
      <c r="Q347" s="57" t="str">
        <f t="shared" si="0"/>
        <v/>
      </c>
      <c r="R347" s="57" t="str">
        <f t="shared" si="1"/>
        <v/>
      </c>
    </row>
    <row r="348" spans="1:18" x14ac:dyDescent="0.25">
      <c r="A348" s="16">
        <v>65</v>
      </c>
      <c r="B348" s="37"/>
      <c r="C348" s="37"/>
      <c r="D348" s="41"/>
      <c r="E348" s="41"/>
      <c r="F348" s="41"/>
      <c r="G348" s="21"/>
      <c r="H348" s="37"/>
      <c r="I348" s="43"/>
      <c r="J348" s="21"/>
      <c r="K348" s="21"/>
      <c r="L348" s="21"/>
      <c r="M348" s="21"/>
      <c r="N348" s="42"/>
      <c r="O348" s="42"/>
      <c r="P348" s="42"/>
      <c r="Q348" s="57" t="str">
        <f t="shared" si="0"/>
        <v/>
      </c>
      <c r="R348" s="57" t="str">
        <f t="shared" si="1"/>
        <v/>
      </c>
    </row>
    <row r="349" spans="1:18" x14ac:dyDescent="0.25">
      <c r="A349" s="16">
        <v>66</v>
      </c>
      <c r="B349" s="37"/>
      <c r="C349" s="37"/>
      <c r="D349" s="41"/>
      <c r="E349" s="41"/>
      <c r="F349" s="41"/>
      <c r="G349" s="21"/>
      <c r="H349" s="37"/>
      <c r="I349" s="43"/>
      <c r="J349" s="21"/>
      <c r="K349" s="21"/>
      <c r="L349" s="21"/>
      <c r="M349" s="21"/>
      <c r="N349" s="42"/>
      <c r="O349" s="42"/>
      <c r="P349" s="42"/>
      <c r="Q349" s="57" t="str">
        <f t="shared" ref="Q349:Q363" si="2">+IF(D349="","",O349/N349)</f>
        <v/>
      </c>
      <c r="R349" s="57" t="str">
        <f t="shared" ref="R349:R364" si="3">+IF(D349="","",(O349+P349)/N349)</f>
        <v/>
      </c>
    </row>
    <row r="350" spans="1:18" x14ac:dyDescent="0.25">
      <c r="A350" s="16">
        <v>67</v>
      </c>
      <c r="B350" s="37"/>
      <c r="C350" s="37"/>
      <c r="D350" s="41"/>
      <c r="E350" s="41"/>
      <c r="F350" s="41"/>
      <c r="G350" s="21"/>
      <c r="H350" s="37"/>
      <c r="I350" s="43"/>
      <c r="J350" s="21"/>
      <c r="K350" s="21"/>
      <c r="L350" s="21"/>
      <c r="M350" s="21"/>
      <c r="N350" s="42"/>
      <c r="O350" s="42"/>
      <c r="P350" s="42"/>
      <c r="Q350" s="57" t="str">
        <f t="shared" si="2"/>
        <v/>
      </c>
      <c r="R350" s="57" t="str">
        <f t="shared" si="3"/>
        <v/>
      </c>
    </row>
    <row r="351" spans="1:18" x14ac:dyDescent="0.25">
      <c r="A351" s="16">
        <v>68</v>
      </c>
      <c r="B351" s="37"/>
      <c r="C351" s="37"/>
      <c r="D351" s="41"/>
      <c r="E351" s="41"/>
      <c r="F351" s="41"/>
      <c r="G351" s="21"/>
      <c r="H351" s="37"/>
      <c r="I351" s="43"/>
      <c r="J351" s="21"/>
      <c r="K351" s="21"/>
      <c r="L351" s="21"/>
      <c r="M351" s="21"/>
      <c r="N351" s="42"/>
      <c r="O351" s="42"/>
      <c r="P351" s="42"/>
      <c r="Q351" s="57" t="str">
        <f t="shared" si="2"/>
        <v/>
      </c>
      <c r="R351" s="57" t="str">
        <f t="shared" si="3"/>
        <v/>
      </c>
    </row>
    <row r="352" spans="1:18" x14ac:dyDescent="0.25">
      <c r="A352" s="16">
        <v>69</v>
      </c>
      <c r="B352" s="37"/>
      <c r="C352" s="37"/>
      <c r="D352" s="41"/>
      <c r="E352" s="41"/>
      <c r="F352" s="41"/>
      <c r="G352" s="21"/>
      <c r="H352" s="37"/>
      <c r="I352" s="43"/>
      <c r="J352" s="21"/>
      <c r="K352" s="21"/>
      <c r="L352" s="21"/>
      <c r="M352" s="21"/>
      <c r="N352" s="42"/>
      <c r="O352" s="42"/>
      <c r="P352" s="42"/>
      <c r="Q352" s="57" t="str">
        <f t="shared" si="2"/>
        <v/>
      </c>
      <c r="R352" s="57" t="str">
        <f t="shared" si="3"/>
        <v/>
      </c>
    </row>
    <row r="353" spans="1:18" x14ac:dyDescent="0.25">
      <c r="A353" s="16">
        <v>70</v>
      </c>
      <c r="B353" s="37"/>
      <c r="C353" s="37"/>
      <c r="D353" s="41"/>
      <c r="E353" s="41"/>
      <c r="F353" s="41"/>
      <c r="G353" s="21"/>
      <c r="H353" s="37"/>
      <c r="I353" s="43"/>
      <c r="J353" s="21"/>
      <c r="K353" s="21"/>
      <c r="L353" s="21"/>
      <c r="M353" s="21"/>
      <c r="N353" s="42"/>
      <c r="O353" s="42"/>
      <c r="P353" s="42"/>
      <c r="Q353" s="57" t="str">
        <f t="shared" si="2"/>
        <v/>
      </c>
      <c r="R353" s="57" t="str">
        <f t="shared" si="3"/>
        <v/>
      </c>
    </row>
    <row r="354" spans="1:18" x14ac:dyDescent="0.25">
      <c r="A354" s="16">
        <v>71</v>
      </c>
      <c r="B354" s="37"/>
      <c r="C354" s="37"/>
      <c r="D354" s="41"/>
      <c r="E354" s="41"/>
      <c r="F354" s="41"/>
      <c r="G354" s="21"/>
      <c r="H354" s="37"/>
      <c r="I354" s="43"/>
      <c r="J354" s="21"/>
      <c r="K354" s="21"/>
      <c r="L354" s="21"/>
      <c r="M354" s="21"/>
      <c r="N354" s="42"/>
      <c r="O354" s="42"/>
      <c r="P354" s="42"/>
      <c r="Q354" s="57" t="str">
        <f t="shared" si="2"/>
        <v/>
      </c>
      <c r="R354" s="57" t="str">
        <f t="shared" si="3"/>
        <v/>
      </c>
    </row>
    <row r="355" spans="1:18" x14ac:dyDescent="0.25">
      <c r="A355" s="16">
        <v>72</v>
      </c>
      <c r="B355" s="37"/>
      <c r="C355" s="37"/>
      <c r="D355" s="41"/>
      <c r="E355" s="41"/>
      <c r="F355" s="41"/>
      <c r="G355" s="21"/>
      <c r="H355" s="37"/>
      <c r="I355" s="43"/>
      <c r="J355" s="21"/>
      <c r="K355" s="21"/>
      <c r="L355" s="21"/>
      <c r="M355" s="21"/>
      <c r="N355" s="42"/>
      <c r="O355" s="42"/>
      <c r="P355" s="42"/>
      <c r="Q355" s="57" t="str">
        <f t="shared" si="2"/>
        <v/>
      </c>
      <c r="R355" s="57" t="str">
        <f t="shared" si="3"/>
        <v/>
      </c>
    </row>
    <row r="356" spans="1:18" x14ac:dyDescent="0.25">
      <c r="A356" s="16">
        <v>73</v>
      </c>
      <c r="B356" s="37"/>
      <c r="C356" s="37"/>
      <c r="D356" s="41"/>
      <c r="E356" s="41"/>
      <c r="F356" s="41"/>
      <c r="G356" s="21"/>
      <c r="H356" s="37"/>
      <c r="I356" s="43"/>
      <c r="J356" s="21"/>
      <c r="K356" s="21"/>
      <c r="L356" s="21"/>
      <c r="M356" s="21"/>
      <c r="N356" s="42"/>
      <c r="O356" s="42"/>
      <c r="P356" s="42"/>
      <c r="Q356" s="57" t="str">
        <f t="shared" si="2"/>
        <v/>
      </c>
      <c r="R356" s="57" t="str">
        <f t="shared" si="3"/>
        <v/>
      </c>
    </row>
    <row r="357" spans="1:18" x14ac:dyDescent="0.25">
      <c r="A357" s="16">
        <v>74</v>
      </c>
      <c r="B357" s="37"/>
      <c r="C357" s="37"/>
      <c r="D357" s="41"/>
      <c r="E357" s="41"/>
      <c r="F357" s="41"/>
      <c r="G357" s="21"/>
      <c r="H357" s="37"/>
      <c r="I357" s="43"/>
      <c r="J357" s="21"/>
      <c r="K357" s="21"/>
      <c r="L357" s="21"/>
      <c r="M357" s="21"/>
      <c r="N357" s="42"/>
      <c r="O357" s="42"/>
      <c r="P357" s="42"/>
      <c r="Q357" s="57" t="str">
        <f t="shared" si="2"/>
        <v/>
      </c>
      <c r="R357" s="57" t="str">
        <f t="shared" si="3"/>
        <v/>
      </c>
    </row>
    <row r="358" spans="1:18" x14ac:dyDescent="0.25">
      <c r="A358" s="16">
        <v>75</v>
      </c>
      <c r="B358" s="37"/>
      <c r="C358" s="37"/>
      <c r="D358" s="41"/>
      <c r="E358" s="41"/>
      <c r="F358" s="41"/>
      <c r="G358" s="21"/>
      <c r="H358" s="37"/>
      <c r="I358" s="43"/>
      <c r="J358" s="21"/>
      <c r="K358" s="21"/>
      <c r="L358" s="21"/>
      <c r="M358" s="21"/>
      <c r="N358" s="42"/>
      <c r="O358" s="42"/>
      <c r="P358" s="42"/>
      <c r="Q358" s="57" t="str">
        <f t="shared" si="2"/>
        <v/>
      </c>
      <c r="R358" s="57" t="str">
        <f t="shared" si="3"/>
        <v/>
      </c>
    </row>
    <row r="359" spans="1:18" x14ac:dyDescent="0.25">
      <c r="A359" s="16">
        <v>76</v>
      </c>
      <c r="B359" s="37"/>
      <c r="C359" s="37"/>
      <c r="D359" s="41"/>
      <c r="E359" s="41"/>
      <c r="F359" s="41"/>
      <c r="G359" s="21"/>
      <c r="H359" s="37"/>
      <c r="I359" s="43"/>
      <c r="J359" s="21"/>
      <c r="K359" s="21"/>
      <c r="L359" s="21"/>
      <c r="M359" s="21"/>
      <c r="N359" s="42"/>
      <c r="O359" s="42"/>
      <c r="P359" s="42"/>
      <c r="Q359" s="57" t="str">
        <f t="shared" si="2"/>
        <v/>
      </c>
      <c r="R359" s="57" t="str">
        <f t="shared" si="3"/>
        <v/>
      </c>
    </row>
    <row r="360" spans="1:18" x14ac:dyDescent="0.25">
      <c r="A360" s="16">
        <v>77</v>
      </c>
      <c r="B360" s="37"/>
      <c r="C360" s="37"/>
      <c r="D360" s="41"/>
      <c r="E360" s="41"/>
      <c r="F360" s="38"/>
      <c r="G360" s="21"/>
      <c r="H360" s="37"/>
      <c r="I360" s="43"/>
      <c r="J360" s="21"/>
      <c r="K360" s="21"/>
      <c r="L360" s="21"/>
      <c r="M360" s="21"/>
      <c r="N360" s="42"/>
      <c r="O360" s="42"/>
      <c r="P360" s="42"/>
      <c r="Q360" s="57" t="str">
        <f t="shared" si="2"/>
        <v/>
      </c>
      <c r="R360" s="57" t="str">
        <f t="shared" si="3"/>
        <v/>
      </c>
    </row>
    <row r="361" spans="1:18" x14ac:dyDescent="0.25">
      <c r="A361" s="16">
        <v>78</v>
      </c>
      <c r="B361" s="37"/>
      <c r="C361" s="37"/>
      <c r="D361" s="41"/>
      <c r="E361" s="41"/>
      <c r="F361" s="38"/>
      <c r="G361" s="21"/>
      <c r="H361" s="37"/>
      <c r="I361" s="43"/>
      <c r="J361" s="21"/>
      <c r="K361" s="21"/>
      <c r="L361" s="21"/>
      <c r="M361" s="21"/>
      <c r="N361" s="42"/>
      <c r="O361" s="42"/>
      <c r="P361" s="42"/>
      <c r="Q361" s="57" t="str">
        <f t="shared" si="2"/>
        <v/>
      </c>
      <c r="R361" s="57" t="str">
        <f t="shared" si="3"/>
        <v/>
      </c>
    </row>
    <row r="362" spans="1:18" x14ac:dyDescent="0.25">
      <c r="A362" s="16">
        <v>79</v>
      </c>
      <c r="B362" s="37"/>
      <c r="C362" s="37"/>
      <c r="D362" s="41"/>
      <c r="E362" s="41"/>
      <c r="F362" s="38"/>
      <c r="G362" s="21"/>
      <c r="H362" s="37"/>
      <c r="I362" s="43"/>
      <c r="J362" s="21"/>
      <c r="K362" s="21"/>
      <c r="L362" s="21"/>
      <c r="M362" s="21"/>
      <c r="N362" s="42"/>
      <c r="O362" s="42"/>
      <c r="P362" s="42"/>
      <c r="Q362" s="57" t="str">
        <f t="shared" si="2"/>
        <v/>
      </c>
      <c r="R362" s="57" t="str">
        <f t="shared" si="3"/>
        <v/>
      </c>
    </row>
    <row r="363" spans="1:18" x14ac:dyDescent="0.25">
      <c r="A363" s="16">
        <v>80</v>
      </c>
      <c r="B363" s="37"/>
      <c r="C363" s="37"/>
      <c r="D363" s="41"/>
      <c r="E363" s="41"/>
      <c r="F363" s="38"/>
      <c r="G363" s="21"/>
      <c r="H363" s="37"/>
      <c r="I363" s="43"/>
      <c r="J363" s="21"/>
      <c r="K363" s="21"/>
      <c r="L363" s="21"/>
      <c r="M363" s="21"/>
      <c r="N363" s="42"/>
      <c r="O363" s="42"/>
      <c r="P363" s="42"/>
      <c r="Q363" s="57" t="str">
        <f t="shared" si="2"/>
        <v/>
      </c>
      <c r="R363" s="57" t="str">
        <f t="shared" si="3"/>
        <v/>
      </c>
    </row>
    <row r="364" spans="1:18" x14ac:dyDescent="0.25">
      <c r="B364" s="58"/>
      <c r="C364" s="59"/>
      <c r="D364" s="59"/>
      <c r="E364" s="59"/>
      <c r="F364" s="59"/>
      <c r="N364" s="60">
        <f>SUM(N284:N363)</f>
        <v>0</v>
      </c>
      <c r="O364" s="60">
        <f>SUM(O284:O363)</f>
        <v>0</v>
      </c>
      <c r="P364" s="60">
        <f>SUM(P284:P363)</f>
        <v>0</v>
      </c>
      <c r="Q364" s="61" t="e">
        <f>+P364/O364</f>
        <v>#DIV/0!</v>
      </c>
      <c r="R364" s="61" t="str">
        <f t="shared" si="3"/>
        <v/>
      </c>
    </row>
    <row r="365" spans="1:18" ht="29.1" customHeight="1" x14ac:dyDescent="0.25">
      <c r="B365" s="178" t="s">
        <v>28</v>
      </c>
      <c r="C365" s="178"/>
      <c r="D365" s="178"/>
      <c r="E365" s="178"/>
      <c r="F365" s="178"/>
      <c r="G365" s="178"/>
      <c r="H365" s="51"/>
      <c r="I365" s="51"/>
      <c r="J365" s="51"/>
      <c r="K365" s="51"/>
      <c r="L365" s="51"/>
    </row>
    <row r="366" spans="1:18" x14ac:dyDescent="0.25">
      <c r="B366" s="145"/>
      <c r="C366" s="145"/>
      <c r="D366" s="145"/>
      <c r="E366" s="145"/>
      <c r="F366" s="145"/>
    </row>
    <row r="367" spans="1:18" ht="72" customHeight="1" x14ac:dyDescent="0.25">
      <c r="B367" s="55" t="s">
        <v>23</v>
      </c>
      <c r="C367" s="146" t="s">
        <v>24</v>
      </c>
      <c r="D367" s="146" t="s">
        <v>136</v>
      </c>
      <c r="E367" s="146" t="s">
        <v>137</v>
      </c>
      <c r="F367" s="146" t="s">
        <v>141</v>
      </c>
      <c r="G367" s="62"/>
      <c r="H367" s="62"/>
      <c r="I367" s="62"/>
      <c r="J367" s="62"/>
      <c r="K367" s="62"/>
      <c r="L367" s="62"/>
    </row>
    <row r="368" spans="1:18" x14ac:dyDescent="0.25">
      <c r="B368" s="63" t="str">
        <f>+IF(B284="","",B284)</f>
        <v/>
      </c>
      <c r="C368" s="64" t="str">
        <f t="shared" ref="C368:C399" si="4">+IF(C284="","",C284)</f>
        <v/>
      </c>
      <c r="D368" s="44"/>
      <c r="E368" s="25"/>
      <c r="F368" s="23"/>
      <c r="G368" s="65"/>
      <c r="H368" s="65"/>
      <c r="I368" s="65"/>
      <c r="J368" s="65"/>
      <c r="K368" s="65"/>
      <c r="L368" s="65"/>
    </row>
    <row r="369" spans="2:12" x14ac:dyDescent="0.25">
      <c r="B369" s="63" t="str">
        <f t="shared" ref="B369:B432" si="5">+IF(B285="","",B285)</f>
        <v/>
      </c>
      <c r="C369" s="64" t="str">
        <f t="shared" si="4"/>
        <v/>
      </c>
      <c r="D369" s="44"/>
      <c r="E369" s="25"/>
      <c r="F369" s="23"/>
      <c r="G369" s="65"/>
      <c r="H369" s="65"/>
      <c r="I369" s="65"/>
      <c r="J369" s="65"/>
      <c r="K369" s="65"/>
      <c r="L369" s="65"/>
    </row>
    <row r="370" spans="2:12" x14ac:dyDescent="0.25">
      <c r="B370" s="63" t="str">
        <f t="shared" si="5"/>
        <v/>
      </c>
      <c r="C370" s="64" t="str">
        <f t="shared" si="4"/>
        <v/>
      </c>
      <c r="D370" s="44"/>
      <c r="E370" s="25"/>
      <c r="F370" s="23"/>
      <c r="G370" s="65"/>
      <c r="H370" s="65"/>
      <c r="I370" s="65"/>
      <c r="J370" s="65"/>
      <c r="K370" s="65"/>
      <c r="L370" s="65"/>
    </row>
    <row r="371" spans="2:12" x14ac:dyDescent="0.25">
      <c r="B371" s="63" t="str">
        <f t="shared" si="5"/>
        <v/>
      </c>
      <c r="C371" s="64" t="str">
        <f t="shared" si="4"/>
        <v/>
      </c>
      <c r="D371" s="44"/>
      <c r="E371" s="25"/>
      <c r="F371" s="21"/>
      <c r="G371" s="50"/>
      <c r="H371" s="50"/>
      <c r="I371" s="50"/>
      <c r="J371" s="50"/>
      <c r="K371" s="50"/>
      <c r="L371" s="50"/>
    </row>
    <row r="372" spans="2:12" x14ac:dyDescent="0.25">
      <c r="B372" s="63" t="str">
        <f t="shared" si="5"/>
        <v/>
      </c>
      <c r="C372" s="64" t="str">
        <f t="shared" si="4"/>
        <v/>
      </c>
      <c r="D372" s="44"/>
      <c r="E372" s="25"/>
      <c r="F372" s="21"/>
      <c r="G372" s="50"/>
      <c r="H372" s="50"/>
      <c r="I372" s="50"/>
      <c r="J372" s="50"/>
      <c r="K372" s="50"/>
      <c r="L372" s="50"/>
    </row>
    <row r="373" spans="2:12" x14ac:dyDescent="0.25">
      <c r="B373" s="63" t="str">
        <f t="shared" si="5"/>
        <v/>
      </c>
      <c r="C373" s="64" t="str">
        <f t="shared" si="4"/>
        <v/>
      </c>
      <c r="D373" s="44"/>
      <c r="E373" s="25"/>
      <c r="F373" s="23"/>
      <c r="G373" s="65"/>
      <c r="H373" s="65"/>
      <c r="I373" s="65"/>
      <c r="J373" s="65"/>
      <c r="K373" s="65"/>
      <c r="L373" s="65"/>
    </row>
    <row r="374" spans="2:12" x14ac:dyDescent="0.25">
      <c r="B374" s="63" t="str">
        <f t="shared" si="5"/>
        <v/>
      </c>
      <c r="C374" s="64" t="str">
        <f t="shared" si="4"/>
        <v/>
      </c>
      <c r="D374" s="44"/>
      <c r="E374" s="25"/>
      <c r="F374" s="23"/>
      <c r="G374" s="65"/>
      <c r="H374" s="65"/>
      <c r="I374" s="65"/>
      <c r="J374" s="65"/>
      <c r="K374" s="65"/>
      <c r="L374" s="65"/>
    </row>
    <row r="375" spans="2:12" x14ac:dyDescent="0.25">
      <c r="B375" s="63" t="str">
        <f t="shared" si="5"/>
        <v/>
      </c>
      <c r="C375" s="64" t="str">
        <f t="shared" si="4"/>
        <v/>
      </c>
      <c r="D375" s="44"/>
      <c r="E375" s="25"/>
      <c r="F375" s="23"/>
      <c r="G375" s="65"/>
      <c r="H375" s="65"/>
      <c r="I375" s="65"/>
      <c r="J375" s="65"/>
      <c r="K375" s="65"/>
      <c r="L375" s="65"/>
    </row>
    <row r="376" spans="2:12" x14ac:dyDescent="0.25">
      <c r="B376" s="63" t="str">
        <f t="shared" si="5"/>
        <v/>
      </c>
      <c r="C376" s="64" t="str">
        <f t="shared" si="4"/>
        <v/>
      </c>
      <c r="D376" s="44"/>
      <c r="E376" s="25"/>
      <c r="F376" s="23"/>
      <c r="G376" s="65"/>
      <c r="H376" s="65"/>
      <c r="I376" s="65"/>
      <c r="J376" s="65"/>
      <c r="K376" s="65"/>
      <c r="L376" s="65"/>
    </row>
    <row r="377" spans="2:12" x14ac:dyDescent="0.25">
      <c r="B377" s="63" t="str">
        <f t="shared" si="5"/>
        <v/>
      </c>
      <c r="C377" s="64" t="str">
        <f t="shared" si="4"/>
        <v/>
      </c>
      <c r="D377" s="44"/>
      <c r="E377" s="25"/>
      <c r="F377" s="21"/>
      <c r="G377" s="50"/>
      <c r="H377" s="50"/>
      <c r="I377" s="50"/>
      <c r="J377" s="50"/>
      <c r="K377" s="50"/>
      <c r="L377" s="50"/>
    </row>
    <row r="378" spans="2:12" x14ac:dyDescent="0.25">
      <c r="B378" s="63" t="str">
        <f t="shared" si="5"/>
        <v/>
      </c>
      <c r="C378" s="64" t="str">
        <f t="shared" si="4"/>
        <v/>
      </c>
      <c r="D378" s="44"/>
      <c r="E378" s="25"/>
      <c r="F378" s="21"/>
      <c r="G378" s="50"/>
      <c r="H378" s="50"/>
      <c r="I378" s="50"/>
      <c r="J378" s="50"/>
      <c r="K378" s="50"/>
      <c r="L378" s="50"/>
    </row>
    <row r="379" spans="2:12" x14ac:dyDescent="0.25">
      <c r="B379" s="63" t="str">
        <f t="shared" si="5"/>
        <v/>
      </c>
      <c r="C379" s="64" t="str">
        <f t="shared" si="4"/>
        <v/>
      </c>
      <c r="D379" s="44"/>
      <c r="E379" s="25"/>
      <c r="F379" s="23"/>
      <c r="G379" s="65"/>
      <c r="H379" s="65"/>
      <c r="I379" s="65"/>
      <c r="J379" s="65"/>
      <c r="K379" s="65"/>
      <c r="L379" s="65"/>
    </row>
    <row r="380" spans="2:12" x14ac:dyDescent="0.25">
      <c r="B380" s="63" t="str">
        <f t="shared" si="5"/>
        <v/>
      </c>
      <c r="C380" s="64" t="str">
        <f t="shared" si="4"/>
        <v/>
      </c>
      <c r="D380" s="44"/>
      <c r="E380" s="25"/>
      <c r="F380" s="23"/>
      <c r="G380" s="65"/>
      <c r="H380" s="65"/>
      <c r="I380" s="65"/>
      <c r="J380" s="65"/>
      <c r="K380" s="65"/>
      <c r="L380" s="65"/>
    </row>
    <row r="381" spans="2:12" x14ac:dyDescent="0.25">
      <c r="B381" s="63" t="str">
        <f t="shared" si="5"/>
        <v/>
      </c>
      <c r="C381" s="64" t="str">
        <f t="shared" si="4"/>
        <v/>
      </c>
      <c r="D381" s="44"/>
      <c r="E381" s="25"/>
      <c r="F381" s="23"/>
      <c r="G381" s="65"/>
      <c r="H381" s="65"/>
      <c r="I381" s="65"/>
      <c r="J381" s="65"/>
      <c r="K381" s="65"/>
      <c r="L381" s="65"/>
    </row>
    <row r="382" spans="2:12" x14ac:dyDescent="0.25">
      <c r="B382" s="63" t="str">
        <f t="shared" si="5"/>
        <v/>
      </c>
      <c r="C382" s="64" t="str">
        <f t="shared" si="4"/>
        <v/>
      </c>
      <c r="D382" s="44"/>
      <c r="E382" s="25"/>
      <c r="F382" s="23"/>
      <c r="G382" s="65"/>
      <c r="H382" s="65"/>
      <c r="I382" s="65"/>
      <c r="J382" s="65"/>
      <c r="K382" s="65"/>
      <c r="L382" s="65"/>
    </row>
    <row r="383" spans="2:12" x14ac:dyDescent="0.25">
      <c r="B383" s="63" t="str">
        <f t="shared" si="5"/>
        <v/>
      </c>
      <c r="C383" s="64" t="str">
        <f t="shared" si="4"/>
        <v/>
      </c>
      <c r="D383" s="44"/>
      <c r="E383" s="25"/>
      <c r="F383" s="21"/>
      <c r="G383" s="50"/>
      <c r="H383" s="50"/>
      <c r="I383" s="50"/>
      <c r="J383" s="50"/>
      <c r="K383" s="50"/>
      <c r="L383" s="50"/>
    </row>
    <row r="384" spans="2:12" x14ac:dyDescent="0.25">
      <c r="B384" s="63" t="str">
        <f t="shared" si="5"/>
        <v/>
      </c>
      <c r="C384" s="64" t="str">
        <f t="shared" si="4"/>
        <v/>
      </c>
      <c r="D384" s="44"/>
      <c r="E384" s="25"/>
      <c r="F384" s="21"/>
      <c r="G384" s="50"/>
      <c r="H384" s="50"/>
      <c r="I384" s="50"/>
      <c r="J384" s="50"/>
      <c r="K384" s="50"/>
      <c r="L384" s="50"/>
    </row>
    <row r="385" spans="2:12" x14ac:dyDescent="0.25">
      <c r="B385" s="63" t="str">
        <f t="shared" si="5"/>
        <v/>
      </c>
      <c r="C385" s="64" t="str">
        <f t="shared" si="4"/>
        <v/>
      </c>
      <c r="D385" s="44"/>
      <c r="E385" s="25"/>
      <c r="F385" s="23"/>
      <c r="G385" s="65"/>
      <c r="H385" s="65"/>
      <c r="I385" s="65"/>
      <c r="J385" s="65"/>
      <c r="K385" s="65"/>
      <c r="L385" s="65"/>
    </row>
    <row r="386" spans="2:12" x14ac:dyDescent="0.25">
      <c r="B386" s="63" t="str">
        <f t="shared" si="5"/>
        <v/>
      </c>
      <c r="C386" s="64" t="str">
        <f t="shared" si="4"/>
        <v/>
      </c>
      <c r="D386" s="44"/>
      <c r="E386" s="25"/>
      <c r="F386" s="23"/>
      <c r="G386" s="65"/>
      <c r="H386" s="65"/>
      <c r="I386" s="65"/>
      <c r="J386" s="65"/>
      <c r="K386" s="65"/>
      <c r="L386" s="65"/>
    </row>
    <row r="387" spans="2:12" x14ac:dyDescent="0.25">
      <c r="B387" s="63" t="str">
        <f t="shared" si="5"/>
        <v/>
      </c>
      <c r="C387" s="64" t="str">
        <f t="shared" si="4"/>
        <v/>
      </c>
      <c r="D387" s="44"/>
      <c r="E387" s="25"/>
      <c r="F387" s="23"/>
      <c r="G387" s="65"/>
      <c r="H387" s="65"/>
      <c r="I387" s="65"/>
      <c r="J387" s="65"/>
      <c r="K387" s="65"/>
      <c r="L387" s="65"/>
    </row>
    <row r="388" spans="2:12" x14ac:dyDescent="0.25">
      <c r="B388" s="63" t="str">
        <f t="shared" si="5"/>
        <v/>
      </c>
      <c r="C388" s="64" t="str">
        <f t="shared" si="4"/>
        <v/>
      </c>
      <c r="D388" s="44"/>
      <c r="E388" s="25"/>
      <c r="F388" s="23"/>
      <c r="G388" s="65"/>
      <c r="H388" s="65"/>
      <c r="I388" s="65"/>
      <c r="J388" s="65"/>
      <c r="K388" s="65"/>
      <c r="L388" s="65"/>
    </row>
    <row r="389" spans="2:12" x14ac:dyDescent="0.25">
      <c r="B389" s="63" t="str">
        <f t="shared" si="5"/>
        <v/>
      </c>
      <c r="C389" s="64" t="str">
        <f t="shared" si="4"/>
        <v/>
      </c>
      <c r="D389" s="44"/>
      <c r="E389" s="25"/>
      <c r="F389" s="21"/>
      <c r="G389" s="50"/>
      <c r="H389" s="50"/>
      <c r="I389" s="50"/>
      <c r="J389" s="50"/>
      <c r="K389" s="50"/>
      <c r="L389" s="50"/>
    </row>
    <row r="390" spans="2:12" x14ac:dyDescent="0.25">
      <c r="B390" s="63" t="str">
        <f t="shared" si="5"/>
        <v/>
      </c>
      <c r="C390" s="64" t="str">
        <f t="shared" si="4"/>
        <v/>
      </c>
      <c r="D390" s="44"/>
      <c r="E390" s="25"/>
      <c r="F390" s="21"/>
      <c r="G390" s="50"/>
      <c r="H390" s="50"/>
      <c r="I390" s="50"/>
      <c r="J390" s="50"/>
      <c r="K390" s="50"/>
      <c r="L390" s="50"/>
    </row>
    <row r="391" spans="2:12" x14ac:dyDescent="0.25">
      <c r="B391" s="63" t="str">
        <f t="shared" si="5"/>
        <v/>
      </c>
      <c r="C391" s="64" t="str">
        <f t="shared" si="4"/>
        <v/>
      </c>
      <c r="D391" s="44"/>
      <c r="E391" s="25"/>
      <c r="F391" s="23"/>
      <c r="G391" s="65"/>
      <c r="H391" s="65"/>
      <c r="I391" s="65"/>
      <c r="J391" s="65"/>
      <c r="K391" s="65"/>
      <c r="L391" s="65"/>
    </row>
    <row r="392" spans="2:12" x14ac:dyDescent="0.25">
      <c r="B392" s="63" t="str">
        <f t="shared" si="5"/>
        <v/>
      </c>
      <c r="C392" s="64" t="str">
        <f t="shared" si="4"/>
        <v/>
      </c>
      <c r="D392" s="44"/>
      <c r="E392" s="25"/>
      <c r="F392" s="23"/>
      <c r="G392" s="65"/>
      <c r="H392" s="65"/>
      <c r="I392" s="65"/>
      <c r="J392" s="65"/>
      <c r="K392" s="65"/>
      <c r="L392" s="65"/>
    </row>
    <row r="393" spans="2:12" x14ac:dyDescent="0.25">
      <c r="B393" s="63" t="str">
        <f t="shared" si="5"/>
        <v/>
      </c>
      <c r="C393" s="64" t="str">
        <f t="shared" si="4"/>
        <v/>
      </c>
      <c r="D393" s="44"/>
      <c r="E393" s="25"/>
      <c r="F393" s="23"/>
      <c r="G393" s="65"/>
      <c r="H393" s="65"/>
      <c r="I393" s="65"/>
      <c r="J393" s="65"/>
      <c r="K393" s="65"/>
      <c r="L393" s="65"/>
    </row>
    <row r="394" spans="2:12" x14ac:dyDescent="0.25">
      <c r="B394" s="63" t="str">
        <f t="shared" si="5"/>
        <v/>
      </c>
      <c r="C394" s="64" t="str">
        <f t="shared" si="4"/>
        <v/>
      </c>
      <c r="D394" s="44"/>
      <c r="E394" s="25"/>
      <c r="F394" s="23"/>
      <c r="G394" s="65"/>
      <c r="H394" s="65"/>
      <c r="I394" s="65"/>
      <c r="J394" s="65"/>
      <c r="K394" s="65"/>
      <c r="L394" s="65"/>
    </row>
    <row r="395" spans="2:12" x14ac:dyDescent="0.25">
      <c r="B395" s="63" t="str">
        <f t="shared" si="5"/>
        <v/>
      </c>
      <c r="C395" s="64" t="str">
        <f t="shared" si="4"/>
        <v/>
      </c>
      <c r="D395" s="44"/>
      <c r="E395" s="25"/>
      <c r="F395" s="21"/>
      <c r="G395" s="50"/>
      <c r="H395" s="50"/>
      <c r="I395" s="50"/>
      <c r="J395" s="50"/>
      <c r="K395" s="50"/>
      <c r="L395" s="50"/>
    </row>
    <row r="396" spans="2:12" x14ac:dyDescent="0.25">
      <c r="B396" s="63" t="str">
        <f t="shared" si="5"/>
        <v/>
      </c>
      <c r="C396" s="64" t="str">
        <f t="shared" si="4"/>
        <v/>
      </c>
      <c r="D396" s="44"/>
      <c r="E396" s="25"/>
      <c r="F396" s="21"/>
      <c r="G396" s="50"/>
      <c r="H396" s="50"/>
      <c r="I396" s="50"/>
      <c r="J396" s="50"/>
      <c r="K396" s="50"/>
      <c r="L396" s="50"/>
    </row>
    <row r="397" spans="2:12" x14ac:dyDescent="0.25">
      <c r="B397" s="63" t="str">
        <f t="shared" si="5"/>
        <v/>
      </c>
      <c r="C397" s="64" t="str">
        <f t="shared" si="4"/>
        <v/>
      </c>
      <c r="D397" s="44"/>
      <c r="E397" s="25"/>
      <c r="F397" s="23"/>
      <c r="G397" s="65"/>
      <c r="H397" s="65"/>
      <c r="I397" s="65"/>
      <c r="J397" s="65"/>
      <c r="K397" s="65"/>
      <c r="L397" s="65"/>
    </row>
    <row r="398" spans="2:12" x14ac:dyDescent="0.25">
      <c r="B398" s="63" t="str">
        <f t="shared" si="5"/>
        <v/>
      </c>
      <c r="C398" s="64" t="str">
        <f t="shared" si="4"/>
        <v/>
      </c>
      <c r="D398" s="44"/>
      <c r="E398" s="25"/>
      <c r="F398" s="23"/>
      <c r="G398" s="65"/>
      <c r="H398" s="65"/>
      <c r="I398" s="65"/>
      <c r="J398" s="65"/>
      <c r="K398" s="65"/>
      <c r="L398" s="65"/>
    </row>
    <row r="399" spans="2:12" x14ac:dyDescent="0.25">
      <c r="B399" s="63" t="str">
        <f t="shared" si="5"/>
        <v/>
      </c>
      <c r="C399" s="64" t="str">
        <f t="shared" si="4"/>
        <v/>
      </c>
      <c r="D399" s="44"/>
      <c r="E399" s="25"/>
      <c r="F399" s="23"/>
      <c r="G399" s="65"/>
      <c r="H399" s="65"/>
      <c r="I399" s="65"/>
      <c r="J399" s="65"/>
      <c r="K399" s="65"/>
      <c r="L399" s="65"/>
    </row>
    <row r="400" spans="2:12" x14ac:dyDescent="0.25">
      <c r="B400" s="63" t="str">
        <f t="shared" si="5"/>
        <v/>
      </c>
      <c r="C400" s="64" t="str">
        <f t="shared" ref="C400:C427" si="6">+IF(C316="","",C316)</f>
        <v/>
      </c>
      <c r="D400" s="44"/>
      <c r="E400" s="25"/>
      <c r="F400" s="23"/>
      <c r="G400" s="65"/>
      <c r="H400" s="65"/>
      <c r="I400" s="65"/>
      <c r="J400" s="65"/>
      <c r="K400" s="65"/>
      <c r="L400" s="65"/>
    </row>
    <row r="401" spans="2:12" x14ac:dyDescent="0.25">
      <c r="B401" s="63" t="str">
        <f t="shared" si="5"/>
        <v/>
      </c>
      <c r="C401" s="64" t="str">
        <f t="shared" si="6"/>
        <v/>
      </c>
      <c r="D401" s="44"/>
      <c r="E401" s="25"/>
      <c r="F401" s="21"/>
      <c r="G401" s="50"/>
      <c r="H401" s="50"/>
      <c r="I401" s="50"/>
      <c r="J401" s="50"/>
      <c r="K401" s="50"/>
      <c r="L401" s="50"/>
    </row>
    <row r="402" spans="2:12" x14ac:dyDescent="0.25">
      <c r="B402" s="63" t="str">
        <f t="shared" si="5"/>
        <v/>
      </c>
      <c r="C402" s="64" t="str">
        <f t="shared" si="6"/>
        <v/>
      </c>
      <c r="D402" s="44"/>
      <c r="E402" s="25"/>
      <c r="F402" s="21"/>
      <c r="G402" s="50"/>
      <c r="H402" s="50"/>
      <c r="I402" s="50"/>
      <c r="J402" s="50"/>
      <c r="K402" s="50"/>
      <c r="L402" s="50"/>
    </row>
    <row r="403" spans="2:12" x14ac:dyDescent="0.25">
      <c r="B403" s="63" t="str">
        <f t="shared" si="5"/>
        <v/>
      </c>
      <c r="C403" s="64" t="str">
        <f t="shared" si="6"/>
        <v/>
      </c>
      <c r="D403" s="44"/>
      <c r="E403" s="25"/>
      <c r="F403" s="23"/>
      <c r="G403" s="65"/>
      <c r="H403" s="65"/>
      <c r="I403" s="65"/>
      <c r="J403" s="65"/>
      <c r="K403" s="65"/>
      <c r="L403" s="65"/>
    </row>
    <row r="404" spans="2:12" x14ac:dyDescent="0.25">
      <c r="B404" s="63" t="str">
        <f t="shared" si="5"/>
        <v/>
      </c>
      <c r="C404" s="64" t="str">
        <f t="shared" si="6"/>
        <v/>
      </c>
      <c r="D404" s="44"/>
      <c r="E404" s="25"/>
      <c r="F404" s="23"/>
      <c r="G404" s="65"/>
      <c r="H404" s="65"/>
      <c r="I404" s="65"/>
      <c r="J404" s="65"/>
      <c r="K404" s="65"/>
      <c r="L404" s="65"/>
    </row>
    <row r="405" spans="2:12" x14ac:dyDescent="0.25">
      <c r="B405" s="63" t="str">
        <f t="shared" si="5"/>
        <v/>
      </c>
      <c r="C405" s="64" t="str">
        <f t="shared" si="6"/>
        <v/>
      </c>
      <c r="D405" s="44"/>
      <c r="E405" s="25"/>
      <c r="F405" s="23"/>
      <c r="G405" s="65"/>
      <c r="H405" s="65"/>
      <c r="I405" s="65"/>
      <c r="J405" s="65"/>
      <c r="K405" s="65"/>
      <c r="L405" s="65"/>
    </row>
    <row r="406" spans="2:12" x14ac:dyDescent="0.25">
      <c r="B406" s="63" t="str">
        <f t="shared" si="5"/>
        <v/>
      </c>
      <c r="C406" s="64" t="str">
        <f t="shared" si="6"/>
        <v/>
      </c>
      <c r="D406" s="44"/>
      <c r="E406" s="25"/>
      <c r="F406" s="23"/>
      <c r="G406" s="65"/>
      <c r="H406" s="65"/>
      <c r="I406" s="65"/>
      <c r="J406" s="65"/>
      <c r="K406" s="65"/>
      <c r="L406" s="65"/>
    </row>
    <row r="407" spans="2:12" x14ac:dyDescent="0.25">
      <c r="B407" s="63" t="str">
        <f t="shared" si="5"/>
        <v/>
      </c>
      <c r="C407" s="64" t="str">
        <f t="shared" si="6"/>
        <v/>
      </c>
      <c r="D407" s="44"/>
      <c r="E407" s="25"/>
      <c r="F407" s="21"/>
      <c r="G407" s="50"/>
      <c r="H407" s="50"/>
      <c r="I407" s="50"/>
      <c r="J407" s="50"/>
      <c r="K407" s="50"/>
      <c r="L407" s="50"/>
    </row>
    <row r="408" spans="2:12" x14ac:dyDescent="0.25">
      <c r="B408" s="63" t="str">
        <f t="shared" si="5"/>
        <v/>
      </c>
      <c r="C408" s="64" t="str">
        <f t="shared" si="6"/>
        <v/>
      </c>
      <c r="D408" s="44"/>
      <c r="E408" s="25"/>
      <c r="F408" s="21"/>
      <c r="G408" s="50"/>
      <c r="H408" s="50"/>
      <c r="I408" s="50"/>
      <c r="J408" s="50"/>
      <c r="K408" s="50"/>
      <c r="L408" s="50"/>
    </row>
    <row r="409" spans="2:12" x14ac:dyDescent="0.25">
      <c r="B409" s="63" t="str">
        <f t="shared" si="5"/>
        <v/>
      </c>
      <c r="C409" s="64" t="str">
        <f t="shared" si="6"/>
        <v/>
      </c>
      <c r="D409" s="44"/>
      <c r="E409" s="25"/>
      <c r="F409" s="23"/>
      <c r="G409" s="65"/>
      <c r="H409" s="65"/>
      <c r="I409" s="65"/>
      <c r="J409" s="65"/>
      <c r="K409" s="65"/>
      <c r="L409" s="65"/>
    </row>
    <row r="410" spans="2:12" x14ac:dyDescent="0.25">
      <c r="B410" s="63" t="str">
        <f t="shared" si="5"/>
        <v/>
      </c>
      <c r="C410" s="64" t="str">
        <f t="shared" si="6"/>
        <v/>
      </c>
      <c r="D410" s="44"/>
      <c r="E410" s="25"/>
      <c r="F410" s="23"/>
      <c r="G410" s="65"/>
      <c r="H410" s="65"/>
      <c r="I410" s="65"/>
      <c r="J410" s="65"/>
      <c r="K410" s="65"/>
      <c r="L410" s="65"/>
    </row>
    <row r="411" spans="2:12" x14ac:dyDescent="0.25">
      <c r="B411" s="63" t="str">
        <f t="shared" si="5"/>
        <v/>
      </c>
      <c r="C411" s="64" t="str">
        <f t="shared" si="6"/>
        <v/>
      </c>
      <c r="D411" s="44"/>
      <c r="E411" s="25"/>
      <c r="F411" s="23"/>
      <c r="G411" s="65"/>
      <c r="H411" s="65"/>
      <c r="I411" s="65"/>
      <c r="J411" s="65"/>
      <c r="K411" s="65"/>
      <c r="L411" s="65"/>
    </row>
    <row r="412" spans="2:12" x14ac:dyDescent="0.25">
      <c r="B412" s="63" t="str">
        <f t="shared" si="5"/>
        <v/>
      </c>
      <c r="C412" s="64" t="str">
        <f t="shared" si="6"/>
        <v/>
      </c>
      <c r="D412" s="44"/>
      <c r="E412" s="25"/>
      <c r="F412" s="23"/>
      <c r="G412" s="65"/>
      <c r="H412" s="65"/>
      <c r="I412" s="65"/>
      <c r="J412" s="65"/>
      <c r="K412" s="65"/>
      <c r="L412" s="65"/>
    </row>
    <row r="413" spans="2:12" x14ac:dyDescent="0.25">
      <c r="B413" s="63" t="str">
        <f t="shared" si="5"/>
        <v/>
      </c>
      <c r="C413" s="64" t="str">
        <f t="shared" si="6"/>
        <v/>
      </c>
      <c r="D413" s="44"/>
      <c r="E413" s="25"/>
      <c r="F413" s="21"/>
      <c r="G413" s="50"/>
      <c r="H413" s="50"/>
      <c r="I413" s="50"/>
      <c r="J413" s="50"/>
      <c r="K413" s="50"/>
      <c r="L413" s="50"/>
    </row>
    <row r="414" spans="2:12" x14ac:dyDescent="0.25">
      <c r="B414" s="63" t="str">
        <f t="shared" si="5"/>
        <v/>
      </c>
      <c r="C414" s="64" t="str">
        <f t="shared" si="6"/>
        <v/>
      </c>
      <c r="D414" s="44"/>
      <c r="E414" s="25"/>
      <c r="F414" s="21"/>
      <c r="G414" s="50"/>
      <c r="H414" s="50"/>
      <c r="I414" s="50"/>
      <c r="J414" s="50"/>
      <c r="K414" s="50"/>
      <c r="L414" s="50"/>
    </row>
    <row r="415" spans="2:12" x14ac:dyDescent="0.25">
      <c r="B415" s="63" t="str">
        <f t="shared" si="5"/>
        <v/>
      </c>
      <c r="C415" s="64" t="str">
        <f t="shared" si="6"/>
        <v/>
      </c>
      <c r="D415" s="44"/>
      <c r="E415" s="25"/>
      <c r="F415" s="23"/>
      <c r="G415" s="65"/>
      <c r="H415" s="65"/>
      <c r="I415" s="65"/>
      <c r="J415" s="65"/>
      <c r="K415" s="65"/>
      <c r="L415" s="65"/>
    </row>
    <row r="416" spans="2:12" x14ac:dyDescent="0.25">
      <c r="B416" s="63" t="str">
        <f t="shared" si="5"/>
        <v/>
      </c>
      <c r="C416" s="64" t="str">
        <f t="shared" si="6"/>
        <v/>
      </c>
      <c r="D416" s="44"/>
      <c r="E416" s="25"/>
      <c r="F416" s="23"/>
      <c r="G416" s="65"/>
      <c r="H416" s="65"/>
      <c r="I416" s="65"/>
      <c r="J416" s="65"/>
      <c r="K416" s="65"/>
      <c r="L416" s="65"/>
    </row>
    <row r="417" spans="2:12" x14ac:dyDescent="0.25">
      <c r="B417" s="63" t="str">
        <f t="shared" si="5"/>
        <v/>
      </c>
      <c r="C417" s="64" t="str">
        <f t="shared" si="6"/>
        <v/>
      </c>
      <c r="D417" s="44"/>
      <c r="E417" s="25"/>
      <c r="F417" s="23"/>
      <c r="G417" s="65"/>
      <c r="H417" s="65"/>
      <c r="I417" s="65"/>
      <c r="J417" s="65"/>
      <c r="K417" s="65"/>
      <c r="L417" s="65"/>
    </row>
    <row r="418" spans="2:12" x14ac:dyDescent="0.25">
      <c r="B418" s="63" t="str">
        <f t="shared" si="5"/>
        <v/>
      </c>
      <c r="C418" s="64" t="str">
        <f t="shared" si="6"/>
        <v/>
      </c>
      <c r="D418" s="44"/>
      <c r="E418" s="25"/>
      <c r="F418" s="23"/>
      <c r="G418" s="65"/>
      <c r="H418" s="65"/>
      <c r="I418" s="65"/>
      <c r="J418" s="65"/>
      <c r="K418" s="65"/>
      <c r="L418" s="65"/>
    </row>
    <row r="419" spans="2:12" x14ac:dyDescent="0.25">
      <c r="B419" s="63" t="str">
        <f t="shared" si="5"/>
        <v/>
      </c>
      <c r="C419" s="64" t="str">
        <f t="shared" si="6"/>
        <v/>
      </c>
      <c r="D419" s="44"/>
      <c r="E419" s="25"/>
      <c r="F419" s="21"/>
      <c r="G419" s="50"/>
      <c r="H419" s="50"/>
      <c r="I419" s="50"/>
      <c r="J419" s="50"/>
      <c r="K419" s="50"/>
      <c r="L419" s="50"/>
    </row>
    <row r="420" spans="2:12" x14ac:dyDescent="0.25">
      <c r="B420" s="63" t="str">
        <f t="shared" si="5"/>
        <v/>
      </c>
      <c r="C420" s="64" t="str">
        <f t="shared" si="6"/>
        <v/>
      </c>
      <c r="D420" s="44"/>
      <c r="E420" s="25"/>
      <c r="F420" s="21"/>
      <c r="G420" s="50"/>
      <c r="H420" s="50"/>
      <c r="I420" s="50"/>
      <c r="J420" s="50"/>
      <c r="K420" s="50"/>
      <c r="L420" s="50"/>
    </row>
    <row r="421" spans="2:12" x14ac:dyDescent="0.25">
      <c r="B421" s="63" t="str">
        <f t="shared" si="5"/>
        <v/>
      </c>
      <c r="C421" s="64" t="str">
        <f t="shared" si="6"/>
        <v/>
      </c>
      <c r="D421" s="44"/>
      <c r="E421" s="25"/>
      <c r="F421" s="23"/>
      <c r="G421" s="65"/>
      <c r="H421" s="65"/>
      <c r="I421" s="65"/>
      <c r="J421" s="65"/>
      <c r="K421" s="65"/>
      <c r="L421" s="65"/>
    </row>
    <row r="422" spans="2:12" x14ac:dyDescent="0.25">
      <c r="B422" s="63" t="str">
        <f t="shared" si="5"/>
        <v/>
      </c>
      <c r="C422" s="64" t="str">
        <f t="shared" si="6"/>
        <v/>
      </c>
      <c r="D422" s="44"/>
      <c r="E422" s="25"/>
      <c r="F422" s="23"/>
      <c r="G422" s="65"/>
      <c r="H422" s="65"/>
      <c r="I422" s="65"/>
      <c r="J422" s="65"/>
      <c r="K422" s="65"/>
      <c r="L422" s="65"/>
    </row>
    <row r="423" spans="2:12" x14ac:dyDescent="0.25">
      <c r="B423" s="63" t="str">
        <f t="shared" si="5"/>
        <v/>
      </c>
      <c r="C423" s="64" t="str">
        <f t="shared" si="6"/>
        <v/>
      </c>
      <c r="D423" s="44"/>
      <c r="E423" s="25"/>
      <c r="F423" s="23"/>
      <c r="G423" s="65"/>
      <c r="H423" s="65"/>
      <c r="I423" s="65"/>
      <c r="J423" s="65"/>
      <c r="K423" s="65"/>
      <c r="L423" s="65"/>
    </row>
    <row r="424" spans="2:12" x14ac:dyDescent="0.25">
      <c r="B424" s="63" t="str">
        <f t="shared" si="5"/>
        <v/>
      </c>
      <c r="C424" s="64" t="str">
        <f t="shared" si="6"/>
        <v/>
      </c>
      <c r="D424" s="44"/>
      <c r="E424" s="25"/>
      <c r="F424" s="23"/>
      <c r="G424" s="65"/>
      <c r="H424" s="65"/>
      <c r="I424" s="65"/>
      <c r="J424" s="65"/>
      <c r="K424" s="65"/>
      <c r="L424" s="65"/>
    </row>
    <row r="425" spans="2:12" x14ac:dyDescent="0.25">
      <c r="B425" s="63" t="str">
        <f t="shared" si="5"/>
        <v/>
      </c>
      <c r="C425" s="64" t="str">
        <f t="shared" si="6"/>
        <v/>
      </c>
      <c r="D425" s="44"/>
      <c r="E425" s="25"/>
      <c r="F425" s="21"/>
      <c r="G425" s="50"/>
      <c r="H425" s="50"/>
      <c r="I425" s="50"/>
      <c r="J425" s="50"/>
      <c r="K425" s="50"/>
      <c r="L425" s="50"/>
    </row>
    <row r="426" spans="2:12" x14ac:dyDescent="0.25">
      <c r="B426" s="63" t="str">
        <f t="shared" si="5"/>
        <v/>
      </c>
      <c r="C426" s="64" t="str">
        <f t="shared" si="6"/>
        <v/>
      </c>
      <c r="D426" s="44"/>
      <c r="E426" s="25"/>
      <c r="F426" s="21"/>
      <c r="G426" s="50"/>
      <c r="H426" s="50"/>
      <c r="I426" s="50"/>
      <c r="J426" s="50"/>
      <c r="K426" s="50"/>
      <c r="L426" s="50"/>
    </row>
    <row r="427" spans="2:12" x14ac:dyDescent="0.25">
      <c r="B427" s="63" t="str">
        <f t="shared" si="5"/>
        <v/>
      </c>
      <c r="C427" s="64" t="str">
        <f t="shared" si="6"/>
        <v/>
      </c>
      <c r="D427" s="44"/>
      <c r="E427" s="25"/>
      <c r="F427" s="23"/>
      <c r="G427" s="65"/>
      <c r="H427" s="65"/>
      <c r="I427" s="65"/>
      <c r="J427" s="65"/>
      <c r="K427" s="65"/>
      <c r="L427" s="65"/>
    </row>
    <row r="428" spans="2:12" x14ac:dyDescent="0.25">
      <c r="B428" s="63" t="str">
        <f t="shared" si="5"/>
        <v/>
      </c>
      <c r="C428" s="64" t="str">
        <f t="shared" ref="C428:C447" si="7">+IF(C344="","",C344)</f>
        <v/>
      </c>
      <c r="D428" s="44"/>
      <c r="E428" s="25"/>
      <c r="F428" s="23"/>
      <c r="G428" s="65"/>
      <c r="H428" s="65"/>
      <c r="I428" s="65"/>
      <c r="J428" s="65"/>
      <c r="K428" s="65"/>
      <c r="L428" s="65"/>
    </row>
    <row r="429" spans="2:12" x14ac:dyDescent="0.25">
      <c r="B429" s="63" t="str">
        <f t="shared" si="5"/>
        <v/>
      </c>
      <c r="C429" s="64" t="str">
        <f t="shared" si="7"/>
        <v/>
      </c>
      <c r="D429" s="44"/>
      <c r="E429" s="25"/>
      <c r="F429" s="23"/>
      <c r="G429" s="65"/>
      <c r="H429" s="65"/>
      <c r="I429" s="65"/>
      <c r="J429" s="65"/>
      <c r="K429" s="65"/>
      <c r="L429" s="65"/>
    </row>
    <row r="430" spans="2:12" x14ac:dyDescent="0.25">
      <c r="B430" s="63" t="str">
        <f t="shared" si="5"/>
        <v/>
      </c>
      <c r="C430" s="64" t="str">
        <f t="shared" si="7"/>
        <v/>
      </c>
      <c r="D430" s="44"/>
      <c r="E430" s="25"/>
      <c r="F430" s="23"/>
      <c r="G430" s="65"/>
      <c r="H430" s="65"/>
      <c r="I430" s="65"/>
      <c r="J430" s="65"/>
      <c r="K430" s="65"/>
      <c r="L430" s="65"/>
    </row>
    <row r="431" spans="2:12" x14ac:dyDescent="0.25">
      <c r="B431" s="63" t="str">
        <f t="shared" si="5"/>
        <v/>
      </c>
      <c r="C431" s="64" t="str">
        <f t="shared" si="7"/>
        <v/>
      </c>
      <c r="D431" s="44"/>
      <c r="E431" s="25"/>
      <c r="F431" s="21"/>
      <c r="G431" s="50"/>
      <c r="H431" s="50"/>
      <c r="I431" s="50"/>
      <c r="J431" s="50"/>
      <c r="K431" s="50"/>
      <c r="L431" s="50"/>
    </row>
    <row r="432" spans="2:12" x14ac:dyDescent="0.25">
      <c r="B432" s="63" t="str">
        <f t="shared" si="5"/>
        <v/>
      </c>
      <c r="C432" s="64" t="str">
        <f t="shared" si="7"/>
        <v/>
      </c>
      <c r="D432" s="44"/>
      <c r="E432" s="25"/>
      <c r="F432" s="21"/>
      <c r="G432" s="50"/>
      <c r="H432" s="50"/>
      <c r="I432" s="50"/>
      <c r="J432" s="50"/>
      <c r="K432" s="50"/>
      <c r="L432" s="50"/>
    </row>
    <row r="433" spans="2:12" x14ac:dyDescent="0.25">
      <c r="B433" s="63" t="str">
        <f t="shared" ref="B433:B447" si="8">+IF(B349="","",B349)</f>
        <v/>
      </c>
      <c r="C433" s="64" t="str">
        <f t="shared" si="7"/>
        <v/>
      </c>
      <c r="D433" s="44"/>
      <c r="E433" s="25"/>
      <c r="F433" s="23"/>
      <c r="G433" s="65"/>
      <c r="H433" s="65"/>
      <c r="I433" s="65"/>
      <c r="J433" s="65"/>
      <c r="K433" s="65"/>
      <c r="L433" s="65"/>
    </row>
    <row r="434" spans="2:12" x14ac:dyDescent="0.25">
      <c r="B434" s="63" t="str">
        <f t="shared" si="8"/>
        <v/>
      </c>
      <c r="C434" s="64" t="str">
        <f t="shared" si="7"/>
        <v/>
      </c>
      <c r="D434" s="44"/>
      <c r="E434" s="25"/>
      <c r="F434" s="23"/>
      <c r="G434" s="65"/>
      <c r="H434" s="65"/>
      <c r="I434" s="65"/>
      <c r="J434" s="65"/>
      <c r="K434" s="65"/>
      <c r="L434" s="65"/>
    </row>
    <row r="435" spans="2:12" x14ac:dyDescent="0.25">
      <c r="B435" s="63" t="str">
        <f t="shared" si="8"/>
        <v/>
      </c>
      <c r="C435" s="64" t="str">
        <f t="shared" si="7"/>
        <v/>
      </c>
      <c r="D435" s="44"/>
      <c r="E435" s="25"/>
      <c r="F435" s="23"/>
      <c r="G435" s="65"/>
      <c r="H435" s="65"/>
      <c r="I435" s="65"/>
      <c r="J435" s="65"/>
      <c r="K435" s="65"/>
      <c r="L435" s="65"/>
    </row>
    <row r="436" spans="2:12" x14ac:dyDescent="0.25">
      <c r="B436" s="63" t="str">
        <f t="shared" si="8"/>
        <v/>
      </c>
      <c r="C436" s="64" t="str">
        <f t="shared" si="7"/>
        <v/>
      </c>
      <c r="D436" s="44"/>
      <c r="E436" s="25"/>
      <c r="F436" s="23"/>
      <c r="G436" s="65"/>
      <c r="H436" s="65"/>
      <c r="I436" s="65"/>
      <c r="J436" s="65"/>
      <c r="K436" s="65"/>
      <c r="L436" s="65"/>
    </row>
    <row r="437" spans="2:12" x14ac:dyDescent="0.25">
      <c r="B437" s="63" t="str">
        <f t="shared" si="8"/>
        <v/>
      </c>
      <c r="C437" s="64" t="str">
        <f t="shared" si="7"/>
        <v/>
      </c>
      <c r="D437" s="44"/>
      <c r="E437" s="25"/>
      <c r="F437" s="21"/>
      <c r="G437" s="50"/>
      <c r="H437" s="50"/>
      <c r="I437" s="50"/>
      <c r="J437" s="50"/>
      <c r="K437" s="50"/>
      <c r="L437" s="50"/>
    </row>
    <row r="438" spans="2:12" x14ac:dyDescent="0.25">
      <c r="B438" s="63" t="str">
        <f t="shared" si="8"/>
        <v/>
      </c>
      <c r="C438" s="64" t="str">
        <f t="shared" si="7"/>
        <v/>
      </c>
      <c r="D438" s="44"/>
      <c r="E438" s="25"/>
      <c r="F438" s="21"/>
      <c r="G438" s="50"/>
      <c r="H438" s="50"/>
      <c r="I438" s="50"/>
      <c r="J438" s="50"/>
      <c r="K438" s="50"/>
      <c r="L438" s="50"/>
    </row>
    <row r="439" spans="2:12" x14ac:dyDescent="0.25">
      <c r="B439" s="63" t="str">
        <f t="shared" si="8"/>
        <v/>
      </c>
      <c r="C439" s="64" t="str">
        <f t="shared" si="7"/>
        <v/>
      </c>
      <c r="D439" s="44"/>
      <c r="E439" s="25"/>
      <c r="F439" s="23"/>
      <c r="G439" s="65"/>
      <c r="H439" s="65"/>
      <c r="I439" s="65"/>
      <c r="J439" s="65"/>
      <c r="K439" s="65"/>
      <c r="L439" s="65"/>
    </row>
    <row r="440" spans="2:12" x14ac:dyDescent="0.25">
      <c r="B440" s="63" t="str">
        <f t="shared" si="8"/>
        <v/>
      </c>
      <c r="C440" s="64" t="str">
        <f t="shared" si="7"/>
        <v/>
      </c>
      <c r="D440" s="44"/>
      <c r="E440" s="25"/>
      <c r="F440" s="23"/>
      <c r="G440" s="65"/>
      <c r="H440" s="65"/>
      <c r="I440" s="65"/>
      <c r="J440" s="65"/>
      <c r="K440" s="65"/>
      <c r="L440" s="65"/>
    </row>
    <row r="441" spans="2:12" x14ac:dyDescent="0.25">
      <c r="B441" s="63" t="str">
        <f t="shared" si="8"/>
        <v/>
      </c>
      <c r="C441" s="64" t="str">
        <f t="shared" si="7"/>
        <v/>
      </c>
      <c r="D441" s="44"/>
      <c r="E441" s="25"/>
      <c r="F441" s="23"/>
      <c r="G441" s="65"/>
      <c r="H441" s="65"/>
      <c r="I441" s="65"/>
      <c r="J441" s="65"/>
      <c r="K441" s="65"/>
      <c r="L441" s="65"/>
    </row>
    <row r="442" spans="2:12" x14ac:dyDescent="0.25">
      <c r="B442" s="63" t="str">
        <f t="shared" si="8"/>
        <v/>
      </c>
      <c r="C442" s="64" t="str">
        <f t="shared" si="7"/>
        <v/>
      </c>
      <c r="D442" s="44"/>
      <c r="E442" s="25"/>
      <c r="F442" s="23"/>
      <c r="G442" s="65"/>
      <c r="H442" s="65"/>
      <c r="I442" s="65"/>
      <c r="J442" s="65"/>
      <c r="K442" s="65"/>
      <c r="L442" s="65"/>
    </row>
    <row r="443" spans="2:12" x14ac:dyDescent="0.25">
      <c r="B443" s="63" t="str">
        <f t="shared" si="8"/>
        <v/>
      </c>
      <c r="C443" s="64" t="str">
        <f t="shared" si="7"/>
        <v/>
      </c>
      <c r="D443" s="35"/>
      <c r="E443" s="21"/>
      <c r="F443" s="21"/>
      <c r="G443" s="50"/>
      <c r="H443" s="50"/>
      <c r="I443" s="50"/>
      <c r="J443" s="50"/>
      <c r="K443" s="50"/>
      <c r="L443" s="50"/>
    </row>
    <row r="444" spans="2:12" x14ac:dyDescent="0.25">
      <c r="B444" s="63" t="str">
        <f t="shared" si="8"/>
        <v/>
      </c>
      <c r="C444" s="64" t="str">
        <f t="shared" si="7"/>
        <v/>
      </c>
      <c r="D444" s="35"/>
      <c r="E444" s="21"/>
      <c r="F444" s="21"/>
      <c r="G444" s="50"/>
      <c r="H444" s="50"/>
      <c r="I444" s="50"/>
      <c r="J444" s="50"/>
      <c r="K444" s="50"/>
      <c r="L444" s="50"/>
    </row>
    <row r="445" spans="2:12" x14ac:dyDescent="0.25">
      <c r="B445" s="63" t="str">
        <f t="shared" si="8"/>
        <v/>
      </c>
      <c r="C445" s="64" t="str">
        <f t="shared" si="7"/>
        <v/>
      </c>
      <c r="D445" s="35"/>
      <c r="E445" s="23"/>
      <c r="F445" s="23"/>
      <c r="G445" s="65"/>
      <c r="H445" s="65"/>
      <c r="I445" s="65"/>
      <c r="J445" s="65"/>
      <c r="K445" s="65"/>
      <c r="L445" s="65"/>
    </row>
    <row r="446" spans="2:12" x14ac:dyDescent="0.25">
      <c r="B446" s="63" t="str">
        <f t="shared" si="8"/>
        <v/>
      </c>
      <c r="C446" s="64" t="str">
        <f t="shared" si="7"/>
        <v/>
      </c>
      <c r="D446" s="35"/>
      <c r="E446" s="23"/>
      <c r="F446" s="23"/>
      <c r="G446" s="65"/>
      <c r="H446" s="65"/>
      <c r="I446" s="65"/>
      <c r="J446" s="65"/>
      <c r="K446" s="65"/>
      <c r="L446" s="65"/>
    </row>
    <row r="447" spans="2:12" x14ac:dyDescent="0.25">
      <c r="B447" s="63" t="str">
        <f t="shared" si="8"/>
        <v/>
      </c>
      <c r="C447" s="64" t="str">
        <f t="shared" si="7"/>
        <v/>
      </c>
      <c r="D447" s="35"/>
      <c r="E447" s="23"/>
      <c r="F447" s="23"/>
      <c r="G447" s="65"/>
      <c r="H447" s="65"/>
      <c r="I447" s="65"/>
      <c r="J447" s="65"/>
      <c r="K447" s="65"/>
      <c r="L447" s="65"/>
    </row>
    <row r="448" spans="2:12" ht="45.95" customHeight="1" x14ac:dyDescent="0.25">
      <c r="B448" s="178" t="s">
        <v>187</v>
      </c>
      <c r="C448" s="178"/>
      <c r="D448" s="178"/>
      <c r="E448" s="178"/>
      <c r="F448" s="178"/>
      <c r="G448" s="178"/>
      <c r="H448" s="51"/>
      <c r="I448" s="51"/>
      <c r="J448" s="51"/>
      <c r="K448" s="51"/>
      <c r="L448" s="51"/>
    </row>
    <row r="449" spans="2:13" x14ac:dyDescent="0.25">
      <c r="B449" s="145"/>
      <c r="C449" s="145"/>
      <c r="D449" s="145"/>
      <c r="E449" s="145"/>
      <c r="F449" s="145"/>
    </row>
    <row r="450" spans="2:13" ht="36" customHeight="1" x14ac:dyDescent="0.25">
      <c r="B450" s="55" t="s">
        <v>23</v>
      </c>
      <c r="C450" s="146" t="s">
        <v>24</v>
      </c>
      <c r="D450" s="55" t="s">
        <v>29</v>
      </c>
      <c r="E450" s="146" t="s">
        <v>30</v>
      </c>
      <c r="F450" s="55" t="s">
        <v>31</v>
      </c>
      <c r="G450" s="55" t="s">
        <v>32</v>
      </c>
      <c r="H450" s="62"/>
      <c r="I450" s="62"/>
      <c r="J450" s="62"/>
      <c r="K450" s="62"/>
      <c r="L450" s="62"/>
      <c r="M450" s="62"/>
    </row>
    <row r="451" spans="2:13" x14ac:dyDescent="0.25">
      <c r="B451" s="63" t="str">
        <f t="shared" ref="B451:C470" si="9">+IF(B284="","",B284)</f>
        <v/>
      </c>
      <c r="C451" s="64" t="str">
        <f t="shared" si="9"/>
        <v/>
      </c>
      <c r="D451" s="21"/>
      <c r="E451" s="21"/>
      <c r="F451" s="21"/>
      <c r="G451" s="21"/>
      <c r="H451" s="65"/>
      <c r="I451" s="65"/>
      <c r="J451" s="65"/>
      <c r="K451" s="65"/>
      <c r="L451" s="65"/>
      <c r="M451" s="65"/>
    </row>
    <row r="452" spans="2:13" x14ac:dyDescent="0.25">
      <c r="B452" s="63" t="str">
        <f t="shared" si="9"/>
        <v/>
      </c>
      <c r="C452" s="64" t="str">
        <f t="shared" si="9"/>
        <v/>
      </c>
      <c r="D452" s="21"/>
      <c r="E452" s="21"/>
      <c r="F452" s="21"/>
      <c r="G452" s="21"/>
      <c r="H452" s="65"/>
      <c r="I452" s="65"/>
      <c r="J452" s="65"/>
      <c r="K452" s="65"/>
      <c r="L452" s="65"/>
      <c r="M452" s="65"/>
    </row>
    <row r="453" spans="2:13" x14ac:dyDescent="0.25">
      <c r="B453" s="63" t="str">
        <f t="shared" si="9"/>
        <v/>
      </c>
      <c r="C453" s="64" t="str">
        <f t="shared" si="9"/>
        <v/>
      </c>
      <c r="D453" s="23"/>
      <c r="E453" s="23"/>
      <c r="F453" s="23"/>
      <c r="G453" s="23"/>
      <c r="H453" s="50"/>
      <c r="I453" s="50"/>
      <c r="J453" s="50"/>
      <c r="K453" s="50"/>
      <c r="L453" s="50"/>
      <c r="M453" s="50"/>
    </row>
    <row r="454" spans="2:13" x14ac:dyDescent="0.25">
      <c r="B454" s="63" t="str">
        <f t="shared" si="9"/>
        <v/>
      </c>
      <c r="C454" s="64" t="str">
        <f t="shared" si="9"/>
        <v/>
      </c>
      <c r="D454" s="21"/>
      <c r="E454" s="21"/>
      <c r="F454" s="21"/>
      <c r="G454" s="21"/>
      <c r="H454" s="50"/>
      <c r="I454" s="50"/>
      <c r="J454" s="50"/>
      <c r="K454" s="50"/>
      <c r="L454" s="50"/>
      <c r="M454" s="50"/>
    </row>
    <row r="455" spans="2:13" x14ac:dyDescent="0.25">
      <c r="B455" s="63" t="str">
        <f t="shared" si="9"/>
        <v/>
      </c>
      <c r="C455" s="64" t="str">
        <f t="shared" si="9"/>
        <v/>
      </c>
      <c r="D455" s="21"/>
      <c r="E455" s="21"/>
      <c r="F455" s="21"/>
      <c r="G455" s="21"/>
      <c r="H455" s="65"/>
      <c r="I455" s="65"/>
      <c r="J455" s="65"/>
      <c r="K455" s="65"/>
      <c r="L455" s="65"/>
      <c r="M455" s="65"/>
    </row>
    <row r="456" spans="2:13" x14ac:dyDescent="0.25">
      <c r="B456" s="63" t="str">
        <f t="shared" si="9"/>
        <v/>
      </c>
      <c r="C456" s="64" t="str">
        <f t="shared" si="9"/>
        <v/>
      </c>
      <c r="D456" s="23"/>
      <c r="E456" s="23"/>
      <c r="F456" s="23"/>
      <c r="G456" s="23"/>
      <c r="H456" s="50"/>
      <c r="I456" s="50"/>
      <c r="J456" s="50"/>
      <c r="K456" s="50"/>
      <c r="L456" s="50"/>
      <c r="M456" s="50"/>
    </row>
    <row r="457" spans="2:13" x14ac:dyDescent="0.25">
      <c r="B457" s="63" t="str">
        <f t="shared" si="9"/>
        <v/>
      </c>
      <c r="C457" s="64" t="str">
        <f t="shared" si="9"/>
        <v/>
      </c>
      <c r="D457" s="21"/>
      <c r="E457" s="21"/>
      <c r="F457" s="21"/>
      <c r="G457" s="21"/>
      <c r="H457" s="50"/>
      <c r="I457" s="50"/>
      <c r="J457" s="50"/>
      <c r="K457" s="50"/>
      <c r="L457" s="50"/>
      <c r="M457" s="50"/>
    </row>
    <row r="458" spans="2:13" x14ac:dyDescent="0.25">
      <c r="B458" s="63" t="str">
        <f t="shared" si="9"/>
        <v/>
      </c>
      <c r="C458" s="64" t="str">
        <f t="shared" si="9"/>
        <v/>
      </c>
      <c r="D458" s="21"/>
      <c r="E458" s="21"/>
      <c r="F458" s="21"/>
      <c r="G458" s="21"/>
      <c r="H458" s="65"/>
      <c r="I458" s="65"/>
      <c r="J458" s="65"/>
      <c r="K458" s="65"/>
      <c r="L458" s="65"/>
      <c r="M458" s="65"/>
    </row>
    <row r="459" spans="2:13" x14ac:dyDescent="0.25">
      <c r="B459" s="63" t="str">
        <f t="shared" si="9"/>
        <v/>
      </c>
      <c r="C459" s="64" t="str">
        <f t="shared" si="9"/>
        <v/>
      </c>
      <c r="D459" s="23"/>
      <c r="E459" s="23"/>
      <c r="F459" s="23"/>
      <c r="G459" s="23"/>
      <c r="H459" s="50"/>
      <c r="I459" s="50"/>
      <c r="J459" s="50"/>
      <c r="K459" s="50"/>
      <c r="L459" s="50"/>
      <c r="M459" s="50"/>
    </row>
    <row r="460" spans="2:13" x14ac:dyDescent="0.25">
      <c r="B460" s="63" t="str">
        <f t="shared" si="9"/>
        <v/>
      </c>
      <c r="C460" s="64" t="str">
        <f t="shared" si="9"/>
        <v/>
      </c>
      <c r="D460" s="21"/>
      <c r="E460" s="21"/>
      <c r="F460" s="21"/>
      <c r="G460" s="21"/>
      <c r="H460" s="50"/>
      <c r="I460" s="50"/>
      <c r="J460" s="50"/>
      <c r="K460" s="50"/>
      <c r="L460" s="50"/>
      <c r="M460" s="50"/>
    </row>
    <row r="461" spans="2:13" x14ac:dyDescent="0.25">
      <c r="B461" s="63" t="str">
        <f t="shared" si="9"/>
        <v/>
      </c>
      <c r="C461" s="64" t="str">
        <f t="shared" si="9"/>
        <v/>
      </c>
      <c r="D461" s="21"/>
      <c r="E461" s="21"/>
      <c r="F461" s="21"/>
      <c r="G461" s="21"/>
      <c r="H461" s="65"/>
      <c r="I461" s="65"/>
      <c r="J461" s="65"/>
      <c r="K461" s="65"/>
      <c r="L461" s="65"/>
      <c r="M461" s="65"/>
    </row>
    <row r="462" spans="2:13" x14ac:dyDescent="0.25">
      <c r="B462" s="63" t="str">
        <f t="shared" si="9"/>
        <v/>
      </c>
      <c r="C462" s="64" t="str">
        <f t="shared" si="9"/>
        <v/>
      </c>
      <c r="D462" s="23"/>
      <c r="E462" s="23"/>
      <c r="F462" s="23"/>
      <c r="G462" s="23"/>
      <c r="H462" s="50"/>
      <c r="I462" s="50"/>
      <c r="J462" s="50"/>
      <c r="K462" s="50"/>
      <c r="L462" s="50"/>
      <c r="M462" s="50"/>
    </row>
    <row r="463" spans="2:13" x14ac:dyDescent="0.25">
      <c r="B463" s="63" t="str">
        <f t="shared" si="9"/>
        <v/>
      </c>
      <c r="C463" s="64" t="str">
        <f t="shared" si="9"/>
        <v/>
      </c>
      <c r="D463" s="21"/>
      <c r="E463" s="21"/>
      <c r="F463" s="21"/>
      <c r="G463" s="21"/>
      <c r="H463" s="50"/>
      <c r="I463" s="50"/>
      <c r="J463" s="50"/>
      <c r="K463" s="50"/>
      <c r="L463" s="50"/>
      <c r="M463" s="50"/>
    </row>
    <row r="464" spans="2:13" x14ac:dyDescent="0.25">
      <c r="B464" s="63" t="str">
        <f t="shared" si="9"/>
        <v/>
      </c>
      <c r="C464" s="64" t="str">
        <f t="shared" si="9"/>
        <v/>
      </c>
      <c r="D464" s="21"/>
      <c r="E464" s="21"/>
      <c r="F464" s="21"/>
      <c r="G464" s="21"/>
      <c r="H464" s="65"/>
      <c r="I464" s="65"/>
      <c r="J464" s="65"/>
      <c r="K464" s="65"/>
      <c r="L464" s="65"/>
      <c r="M464" s="65"/>
    </row>
    <row r="465" spans="2:13" x14ac:dyDescent="0.25">
      <c r="B465" s="63" t="str">
        <f t="shared" si="9"/>
        <v/>
      </c>
      <c r="C465" s="64" t="str">
        <f t="shared" si="9"/>
        <v/>
      </c>
      <c r="D465" s="23"/>
      <c r="E465" s="23"/>
      <c r="F465" s="23"/>
      <c r="G465" s="23"/>
      <c r="H465" s="50"/>
      <c r="I465" s="50"/>
      <c r="J465" s="50"/>
      <c r="K465" s="50"/>
      <c r="L465" s="50"/>
      <c r="M465" s="50"/>
    </row>
    <row r="466" spans="2:13" x14ac:dyDescent="0.25">
      <c r="B466" s="63" t="str">
        <f t="shared" si="9"/>
        <v/>
      </c>
      <c r="C466" s="64" t="str">
        <f t="shared" si="9"/>
        <v/>
      </c>
      <c r="D466" s="21"/>
      <c r="E466" s="21"/>
      <c r="F466" s="21"/>
      <c r="G466" s="21"/>
      <c r="H466" s="50"/>
      <c r="I466" s="50"/>
      <c r="J466" s="50"/>
      <c r="K466" s="50"/>
      <c r="L466" s="50"/>
      <c r="M466" s="50"/>
    </row>
    <row r="467" spans="2:13" x14ac:dyDescent="0.25">
      <c r="B467" s="63" t="str">
        <f t="shared" si="9"/>
        <v/>
      </c>
      <c r="C467" s="64" t="str">
        <f t="shared" si="9"/>
        <v/>
      </c>
      <c r="D467" s="21"/>
      <c r="E467" s="21"/>
      <c r="F467" s="21"/>
      <c r="G467" s="21"/>
      <c r="H467" s="65"/>
      <c r="I467" s="65"/>
      <c r="J467" s="65"/>
      <c r="K467" s="65"/>
      <c r="L467" s="65"/>
      <c r="M467" s="65"/>
    </row>
    <row r="468" spans="2:13" x14ac:dyDescent="0.25">
      <c r="B468" s="63" t="str">
        <f t="shared" si="9"/>
        <v/>
      </c>
      <c r="C468" s="64" t="str">
        <f t="shared" si="9"/>
        <v/>
      </c>
      <c r="D468" s="23"/>
      <c r="E468" s="23"/>
      <c r="F468" s="23"/>
      <c r="G468" s="23"/>
      <c r="H468" s="50"/>
      <c r="I468" s="50"/>
      <c r="J468" s="50"/>
      <c r="K468" s="50"/>
      <c r="L468" s="50"/>
      <c r="M468" s="50"/>
    </row>
    <row r="469" spans="2:13" x14ac:dyDescent="0.25">
      <c r="B469" s="63" t="str">
        <f t="shared" si="9"/>
        <v/>
      </c>
      <c r="C469" s="64" t="str">
        <f t="shared" si="9"/>
        <v/>
      </c>
      <c r="D469" s="21"/>
      <c r="E469" s="21"/>
      <c r="F469" s="21"/>
      <c r="G469" s="21"/>
      <c r="H469" s="50"/>
      <c r="I469" s="50"/>
      <c r="J469" s="50"/>
      <c r="K469" s="50"/>
      <c r="L469" s="50"/>
      <c r="M469" s="50"/>
    </row>
    <row r="470" spans="2:13" x14ac:dyDescent="0.25">
      <c r="B470" s="63" t="str">
        <f t="shared" si="9"/>
        <v/>
      </c>
      <c r="C470" s="64" t="str">
        <f t="shared" si="9"/>
        <v/>
      </c>
      <c r="D470" s="21"/>
      <c r="E470" s="21"/>
      <c r="F470" s="21"/>
      <c r="G470" s="21"/>
      <c r="H470" s="65"/>
      <c r="I470" s="65"/>
      <c r="J470" s="65"/>
      <c r="K470" s="65"/>
      <c r="L470" s="65"/>
      <c r="M470" s="65"/>
    </row>
    <row r="471" spans="2:13" x14ac:dyDescent="0.25">
      <c r="B471" s="63" t="str">
        <f t="shared" ref="B471:C490" si="10">+IF(B304="","",B304)</f>
        <v/>
      </c>
      <c r="C471" s="64" t="str">
        <f t="shared" si="10"/>
        <v/>
      </c>
      <c r="D471" s="23"/>
      <c r="E471" s="23"/>
      <c r="F471" s="23"/>
      <c r="G471" s="23"/>
      <c r="H471" s="50"/>
      <c r="I471" s="50"/>
      <c r="J471" s="50"/>
      <c r="K471" s="50"/>
      <c r="L471" s="50"/>
      <c r="M471" s="50"/>
    </row>
    <row r="472" spans="2:13" x14ac:dyDescent="0.25">
      <c r="B472" s="63" t="str">
        <f t="shared" si="10"/>
        <v/>
      </c>
      <c r="C472" s="64" t="str">
        <f t="shared" si="10"/>
        <v/>
      </c>
      <c r="D472" s="21"/>
      <c r="E472" s="21"/>
      <c r="F472" s="21"/>
      <c r="G472" s="21"/>
      <c r="H472" s="50"/>
      <c r="I472" s="50"/>
      <c r="J472" s="50"/>
      <c r="K472" s="50"/>
      <c r="L472" s="50"/>
      <c r="M472" s="50"/>
    </row>
    <row r="473" spans="2:13" x14ac:dyDescent="0.25">
      <c r="B473" s="63" t="str">
        <f t="shared" si="10"/>
        <v/>
      </c>
      <c r="C473" s="64" t="str">
        <f t="shared" si="10"/>
        <v/>
      </c>
      <c r="D473" s="21"/>
      <c r="E473" s="21"/>
      <c r="F473" s="21"/>
      <c r="G473" s="21"/>
      <c r="H473" s="65"/>
      <c r="I473" s="65"/>
      <c r="J473" s="65"/>
      <c r="K473" s="65"/>
      <c r="L473" s="65"/>
      <c r="M473" s="65"/>
    </row>
    <row r="474" spans="2:13" x14ac:dyDescent="0.25">
      <c r="B474" s="63" t="str">
        <f t="shared" si="10"/>
        <v/>
      </c>
      <c r="C474" s="64" t="str">
        <f t="shared" si="10"/>
        <v/>
      </c>
      <c r="D474" s="23"/>
      <c r="E474" s="23"/>
      <c r="F474" s="23"/>
      <c r="G474" s="23"/>
      <c r="H474" s="50"/>
      <c r="I474" s="50"/>
      <c r="J474" s="50"/>
      <c r="K474" s="50"/>
      <c r="L474" s="50"/>
      <c r="M474" s="50"/>
    </row>
    <row r="475" spans="2:13" x14ac:dyDescent="0.25">
      <c r="B475" s="63" t="str">
        <f t="shared" si="10"/>
        <v/>
      </c>
      <c r="C475" s="64" t="str">
        <f t="shared" si="10"/>
        <v/>
      </c>
      <c r="D475" s="21"/>
      <c r="E475" s="21"/>
      <c r="F475" s="21"/>
      <c r="G475" s="21"/>
      <c r="H475" s="50"/>
      <c r="I475" s="50"/>
      <c r="J475" s="50"/>
      <c r="K475" s="50"/>
      <c r="L475" s="50"/>
      <c r="M475" s="50"/>
    </row>
    <row r="476" spans="2:13" x14ac:dyDescent="0.25">
      <c r="B476" s="63" t="str">
        <f t="shared" si="10"/>
        <v/>
      </c>
      <c r="C476" s="64" t="str">
        <f t="shared" si="10"/>
        <v/>
      </c>
      <c r="D476" s="21"/>
      <c r="E476" s="21"/>
      <c r="F476" s="21"/>
      <c r="G476" s="21"/>
      <c r="H476" s="65"/>
      <c r="I476" s="65"/>
      <c r="J476" s="65"/>
      <c r="K476" s="65"/>
      <c r="L476" s="65"/>
      <c r="M476" s="65"/>
    </row>
    <row r="477" spans="2:13" x14ac:dyDescent="0.25">
      <c r="B477" s="63" t="str">
        <f t="shared" si="10"/>
        <v/>
      </c>
      <c r="C477" s="64" t="str">
        <f t="shared" si="10"/>
        <v/>
      </c>
      <c r="D477" s="23"/>
      <c r="E477" s="23"/>
      <c r="F477" s="23"/>
      <c r="G477" s="23"/>
      <c r="H477" s="50"/>
      <c r="I477" s="50"/>
      <c r="J477" s="50"/>
      <c r="K477" s="50"/>
      <c r="L477" s="50"/>
      <c r="M477" s="50"/>
    </row>
    <row r="478" spans="2:13" x14ac:dyDescent="0.25">
      <c r="B478" s="63" t="str">
        <f t="shared" si="10"/>
        <v/>
      </c>
      <c r="C478" s="64" t="str">
        <f t="shared" si="10"/>
        <v/>
      </c>
      <c r="D478" s="21"/>
      <c r="E478" s="21"/>
      <c r="F478" s="21"/>
      <c r="G478" s="21"/>
      <c r="H478" s="50"/>
      <c r="I478" s="50"/>
      <c r="J478" s="50"/>
      <c r="K478" s="50"/>
      <c r="L478" s="50"/>
      <c r="M478" s="50"/>
    </row>
    <row r="479" spans="2:13" x14ac:dyDescent="0.25">
      <c r="B479" s="63" t="str">
        <f t="shared" si="10"/>
        <v/>
      </c>
      <c r="C479" s="64" t="str">
        <f t="shared" si="10"/>
        <v/>
      </c>
      <c r="D479" s="21"/>
      <c r="E479" s="21"/>
      <c r="F479" s="21"/>
      <c r="G479" s="21"/>
      <c r="H479" s="65"/>
      <c r="I479" s="65"/>
      <c r="J479" s="65"/>
      <c r="K479" s="65"/>
      <c r="L479" s="65"/>
      <c r="M479" s="65"/>
    </row>
    <row r="480" spans="2:13" x14ac:dyDescent="0.25">
      <c r="B480" s="63" t="str">
        <f t="shared" si="10"/>
        <v/>
      </c>
      <c r="C480" s="64" t="str">
        <f t="shared" si="10"/>
        <v/>
      </c>
      <c r="D480" s="23"/>
      <c r="E480" s="23"/>
      <c r="F480" s="23"/>
      <c r="G480" s="23"/>
      <c r="H480" s="50"/>
      <c r="I480" s="50"/>
      <c r="J480" s="50"/>
      <c r="K480" s="50"/>
      <c r="L480" s="50"/>
      <c r="M480" s="50"/>
    </row>
    <row r="481" spans="2:13" x14ac:dyDescent="0.25">
      <c r="B481" s="63" t="str">
        <f t="shared" si="10"/>
        <v/>
      </c>
      <c r="C481" s="64" t="str">
        <f t="shared" si="10"/>
        <v/>
      </c>
      <c r="D481" s="21"/>
      <c r="E481" s="21"/>
      <c r="F481" s="21"/>
      <c r="G481" s="21"/>
      <c r="H481" s="50"/>
      <c r="I481" s="50"/>
      <c r="J481" s="50"/>
      <c r="K481" s="50"/>
      <c r="L481" s="50"/>
      <c r="M481" s="50"/>
    </row>
    <row r="482" spans="2:13" x14ac:dyDescent="0.25">
      <c r="B482" s="63" t="str">
        <f t="shared" si="10"/>
        <v/>
      </c>
      <c r="C482" s="64" t="str">
        <f t="shared" si="10"/>
        <v/>
      </c>
      <c r="D482" s="21"/>
      <c r="E482" s="21"/>
      <c r="F482" s="21"/>
      <c r="G482" s="21"/>
      <c r="H482" s="65"/>
      <c r="I482" s="65"/>
      <c r="J482" s="65"/>
      <c r="K482" s="65"/>
      <c r="L482" s="65"/>
      <c r="M482" s="65"/>
    </row>
    <row r="483" spans="2:13" x14ac:dyDescent="0.25">
      <c r="B483" s="63" t="str">
        <f t="shared" si="10"/>
        <v/>
      </c>
      <c r="C483" s="64" t="str">
        <f t="shared" si="10"/>
        <v/>
      </c>
      <c r="D483" s="23"/>
      <c r="E483" s="23"/>
      <c r="F483" s="23"/>
      <c r="G483" s="23"/>
      <c r="H483" s="50"/>
      <c r="I483" s="50"/>
      <c r="J483" s="50"/>
      <c r="K483" s="50"/>
      <c r="L483" s="50"/>
      <c r="M483" s="50"/>
    </row>
    <row r="484" spans="2:13" x14ac:dyDescent="0.25">
      <c r="B484" s="63" t="str">
        <f t="shared" si="10"/>
        <v/>
      </c>
      <c r="C484" s="64" t="str">
        <f t="shared" si="10"/>
        <v/>
      </c>
      <c r="D484" s="21"/>
      <c r="E484" s="21"/>
      <c r="F484" s="21"/>
      <c r="G484" s="21"/>
      <c r="H484" s="50"/>
      <c r="I484" s="50"/>
      <c r="J484" s="50"/>
      <c r="K484" s="50"/>
      <c r="L484" s="50"/>
      <c r="M484" s="50"/>
    </row>
    <row r="485" spans="2:13" x14ac:dyDescent="0.25">
      <c r="B485" s="63" t="str">
        <f t="shared" si="10"/>
        <v/>
      </c>
      <c r="C485" s="64" t="str">
        <f t="shared" si="10"/>
        <v/>
      </c>
      <c r="D485" s="21"/>
      <c r="E485" s="21"/>
      <c r="F485" s="21"/>
      <c r="G485" s="21"/>
      <c r="H485" s="65"/>
      <c r="I485" s="65"/>
      <c r="J485" s="65"/>
      <c r="K485" s="65"/>
      <c r="L485" s="65"/>
      <c r="M485" s="65"/>
    </row>
    <row r="486" spans="2:13" x14ac:dyDescent="0.25">
      <c r="B486" s="63" t="str">
        <f t="shared" si="10"/>
        <v/>
      </c>
      <c r="C486" s="64" t="str">
        <f t="shared" si="10"/>
        <v/>
      </c>
      <c r="D486" s="23"/>
      <c r="E486" s="23"/>
      <c r="F486" s="23"/>
      <c r="G486" s="23"/>
      <c r="H486" s="50"/>
      <c r="I486" s="50"/>
      <c r="J486" s="50"/>
      <c r="K486" s="50"/>
      <c r="L486" s="50"/>
      <c r="M486" s="50"/>
    </row>
    <row r="487" spans="2:13" x14ac:dyDescent="0.25">
      <c r="B487" s="63" t="str">
        <f t="shared" si="10"/>
        <v/>
      </c>
      <c r="C487" s="64" t="str">
        <f t="shared" si="10"/>
        <v/>
      </c>
      <c r="D487" s="21"/>
      <c r="E487" s="21"/>
      <c r="F487" s="21"/>
      <c r="G487" s="21"/>
      <c r="H487" s="50"/>
      <c r="I487" s="50"/>
      <c r="J487" s="50"/>
      <c r="K487" s="50"/>
      <c r="L487" s="50"/>
      <c r="M487" s="50"/>
    </row>
    <row r="488" spans="2:13" x14ac:dyDescent="0.25">
      <c r="B488" s="63" t="str">
        <f t="shared" si="10"/>
        <v/>
      </c>
      <c r="C488" s="64" t="str">
        <f t="shared" si="10"/>
        <v/>
      </c>
      <c r="D488" s="21"/>
      <c r="E488" s="21"/>
      <c r="F488" s="21"/>
      <c r="G488" s="21"/>
      <c r="H488" s="65"/>
      <c r="I488" s="65"/>
      <c r="J488" s="65"/>
      <c r="K488" s="65"/>
      <c r="L488" s="65"/>
      <c r="M488" s="65"/>
    </row>
    <row r="489" spans="2:13" x14ac:dyDescent="0.25">
      <c r="B489" s="63" t="str">
        <f t="shared" si="10"/>
        <v/>
      </c>
      <c r="C489" s="64" t="str">
        <f t="shared" si="10"/>
        <v/>
      </c>
      <c r="D489" s="23"/>
      <c r="E489" s="23"/>
      <c r="F489" s="23"/>
      <c r="G489" s="23"/>
      <c r="H489" s="50"/>
      <c r="I489" s="50"/>
      <c r="J489" s="50"/>
      <c r="K489" s="50"/>
      <c r="L489" s="50"/>
      <c r="M489" s="50"/>
    </row>
    <row r="490" spans="2:13" x14ac:dyDescent="0.25">
      <c r="B490" s="63" t="str">
        <f t="shared" si="10"/>
        <v/>
      </c>
      <c r="C490" s="64" t="str">
        <f t="shared" si="10"/>
        <v/>
      </c>
      <c r="D490" s="21"/>
      <c r="E490" s="21"/>
      <c r="F490" s="21"/>
      <c r="G490" s="21"/>
      <c r="H490" s="50"/>
      <c r="I490" s="50"/>
      <c r="J490" s="50"/>
      <c r="K490" s="50"/>
      <c r="L490" s="50"/>
      <c r="M490" s="50"/>
    </row>
    <row r="491" spans="2:13" x14ac:dyDescent="0.25">
      <c r="B491" s="63" t="str">
        <f t="shared" ref="B491:C510" si="11">+IF(B324="","",B324)</f>
        <v/>
      </c>
      <c r="C491" s="64" t="str">
        <f t="shared" si="11"/>
        <v/>
      </c>
      <c r="D491" s="21"/>
      <c r="E491" s="21"/>
      <c r="F491" s="21"/>
      <c r="G491" s="21"/>
      <c r="H491" s="65"/>
      <c r="I491" s="65"/>
      <c r="J491" s="65"/>
      <c r="K491" s="65"/>
      <c r="L491" s="65"/>
      <c r="M491" s="65"/>
    </row>
    <row r="492" spans="2:13" x14ac:dyDescent="0.25">
      <c r="B492" s="63" t="str">
        <f t="shared" si="11"/>
        <v/>
      </c>
      <c r="C492" s="64" t="str">
        <f t="shared" si="11"/>
        <v/>
      </c>
      <c r="D492" s="23"/>
      <c r="E492" s="23"/>
      <c r="F492" s="23"/>
      <c r="G492" s="23"/>
      <c r="H492" s="50"/>
      <c r="I492" s="50"/>
      <c r="J492" s="50"/>
      <c r="K492" s="50"/>
      <c r="L492" s="50"/>
      <c r="M492" s="50"/>
    </row>
    <row r="493" spans="2:13" x14ac:dyDescent="0.25">
      <c r="B493" s="63" t="str">
        <f t="shared" si="11"/>
        <v/>
      </c>
      <c r="C493" s="64" t="str">
        <f t="shared" si="11"/>
        <v/>
      </c>
      <c r="D493" s="21"/>
      <c r="E493" s="21"/>
      <c r="F493" s="21"/>
      <c r="G493" s="21"/>
      <c r="H493" s="50"/>
      <c r="I493" s="50"/>
      <c r="J493" s="50"/>
      <c r="K493" s="50"/>
      <c r="L493" s="50"/>
      <c r="M493" s="50"/>
    </row>
    <row r="494" spans="2:13" x14ac:dyDescent="0.25">
      <c r="B494" s="63" t="str">
        <f t="shared" si="11"/>
        <v/>
      </c>
      <c r="C494" s="64" t="str">
        <f t="shared" si="11"/>
        <v/>
      </c>
      <c r="D494" s="21"/>
      <c r="E494" s="21"/>
      <c r="F494" s="21"/>
      <c r="G494" s="21"/>
      <c r="H494" s="65"/>
      <c r="I494" s="65"/>
      <c r="J494" s="65"/>
      <c r="K494" s="65"/>
      <c r="L494" s="65"/>
      <c r="M494" s="65"/>
    </row>
    <row r="495" spans="2:13" x14ac:dyDescent="0.25">
      <c r="B495" s="63" t="str">
        <f t="shared" si="11"/>
        <v/>
      </c>
      <c r="C495" s="64" t="str">
        <f t="shared" si="11"/>
        <v/>
      </c>
      <c r="D495" s="23"/>
      <c r="E495" s="23"/>
      <c r="F495" s="23"/>
      <c r="G495" s="23"/>
      <c r="H495" s="50"/>
      <c r="I495" s="50"/>
      <c r="J495" s="50"/>
      <c r="K495" s="50"/>
      <c r="L495" s="50"/>
      <c r="M495" s="50"/>
    </row>
    <row r="496" spans="2:13" x14ac:dyDescent="0.25">
      <c r="B496" s="63" t="str">
        <f t="shared" si="11"/>
        <v/>
      </c>
      <c r="C496" s="64" t="str">
        <f t="shared" si="11"/>
        <v/>
      </c>
      <c r="D496" s="21"/>
      <c r="E496" s="21"/>
      <c r="F496" s="21"/>
      <c r="G496" s="21"/>
      <c r="H496" s="50"/>
      <c r="I496" s="50"/>
      <c r="J496" s="50"/>
      <c r="K496" s="50"/>
      <c r="L496" s="50"/>
      <c r="M496" s="50"/>
    </row>
    <row r="497" spans="2:13" x14ac:dyDescent="0.25">
      <c r="B497" s="63" t="str">
        <f t="shared" si="11"/>
        <v/>
      </c>
      <c r="C497" s="64" t="str">
        <f t="shared" si="11"/>
        <v/>
      </c>
      <c r="D497" s="21"/>
      <c r="E497" s="21"/>
      <c r="F497" s="21"/>
      <c r="G497" s="21"/>
      <c r="H497" s="65"/>
      <c r="I497" s="65"/>
      <c r="J497" s="65"/>
      <c r="K497" s="65"/>
      <c r="L497" s="65"/>
      <c r="M497" s="65"/>
    </row>
    <row r="498" spans="2:13" x14ac:dyDescent="0.25">
      <c r="B498" s="63" t="str">
        <f t="shared" si="11"/>
        <v/>
      </c>
      <c r="C498" s="64" t="str">
        <f t="shared" si="11"/>
        <v/>
      </c>
      <c r="D498" s="23"/>
      <c r="E498" s="23"/>
      <c r="F498" s="23"/>
      <c r="G498" s="23"/>
      <c r="H498" s="50"/>
      <c r="I498" s="50"/>
      <c r="J498" s="50"/>
      <c r="K498" s="50"/>
      <c r="L498" s="50"/>
      <c r="M498" s="50"/>
    </row>
    <row r="499" spans="2:13" x14ac:dyDescent="0.25">
      <c r="B499" s="63" t="str">
        <f t="shared" si="11"/>
        <v/>
      </c>
      <c r="C499" s="64" t="str">
        <f t="shared" si="11"/>
        <v/>
      </c>
      <c r="D499" s="21"/>
      <c r="E499" s="21"/>
      <c r="F499" s="21"/>
      <c r="G499" s="21"/>
      <c r="H499" s="50"/>
      <c r="I499" s="50"/>
      <c r="J499" s="50"/>
      <c r="K499" s="50"/>
      <c r="L499" s="50"/>
      <c r="M499" s="50"/>
    </row>
    <row r="500" spans="2:13" x14ac:dyDescent="0.25">
      <c r="B500" s="63" t="str">
        <f t="shared" si="11"/>
        <v/>
      </c>
      <c r="C500" s="64" t="str">
        <f t="shared" si="11"/>
        <v/>
      </c>
      <c r="D500" s="21"/>
      <c r="E500" s="21"/>
      <c r="F500" s="21"/>
      <c r="G500" s="21"/>
      <c r="H500" s="65"/>
      <c r="I500" s="65"/>
      <c r="J500" s="65"/>
      <c r="K500" s="65"/>
      <c r="L500" s="65"/>
      <c r="M500" s="65"/>
    </row>
    <row r="501" spans="2:13" x14ac:dyDescent="0.25">
      <c r="B501" s="63" t="str">
        <f t="shared" si="11"/>
        <v/>
      </c>
      <c r="C501" s="64" t="str">
        <f t="shared" si="11"/>
        <v/>
      </c>
      <c r="D501" s="23"/>
      <c r="E501" s="23"/>
      <c r="F501" s="23"/>
      <c r="G501" s="23"/>
      <c r="H501" s="50"/>
      <c r="I501" s="50"/>
      <c r="J501" s="50"/>
      <c r="K501" s="50"/>
      <c r="L501" s="50"/>
      <c r="M501" s="50"/>
    </row>
    <row r="502" spans="2:13" x14ac:dyDescent="0.25">
      <c r="B502" s="63" t="str">
        <f t="shared" si="11"/>
        <v/>
      </c>
      <c r="C502" s="64" t="str">
        <f t="shared" si="11"/>
        <v/>
      </c>
      <c r="D502" s="21"/>
      <c r="E502" s="21"/>
      <c r="F502" s="21"/>
      <c r="G502" s="21"/>
      <c r="H502" s="50"/>
      <c r="I502" s="50"/>
      <c r="J502" s="50"/>
      <c r="K502" s="50"/>
      <c r="L502" s="50"/>
      <c r="M502" s="50"/>
    </row>
    <row r="503" spans="2:13" x14ac:dyDescent="0.25">
      <c r="B503" s="63" t="str">
        <f t="shared" si="11"/>
        <v/>
      </c>
      <c r="C503" s="64" t="str">
        <f t="shared" si="11"/>
        <v/>
      </c>
      <c r="D503" s="21"/>
      <c r="E503" s="21"/>
      <c r="F503" s="21"/>
      <c r="G503" s="21"/>
      <c r="H503" s="65"/>
      <c r="I503" s="65"/>
      <c r="J503" s="65"/>
      <c r="K503" s="65"/>
      <c r="L503" s="65"/>
      <c r="M503" s="65"/>
    </row>
    <row r="504" spans="2:13" x14ac:dyDescent="0.25">
      <c r="B504" s="63" t="str">
        <f t="shared" si="11"/>
        <v/>
      </c>
      <c r="C504" s="64" t="str">
        <f t="shared" si="11"/>
        <v/>
      </c>
      <c r="D504" s="23"/>
      <c r="E504" s="23"/>
      <c r="F504" s="23"/>
      <c r="G504" s="23"/>
      <c r="H504" s="50"/>
      <c r="I504" s="50"/>
      <c r="J504" s="50"/>
      <c r="K504" s="50"/>
      <c r="L504" s="50"/>
      <c r="M504" s="50"/>
    </row>
    <row r="505" spans="2:13" x14ac:dyDescent="0.25">
      <c r="B505" s="63" t="str">
        <f t="shared" si="11"/>
        <v/>
      </c>
      <c r="C505" s="64" t="str">
        <f t="shared" si="11"/>
        <v/>
      </c>
      <c r="D505" s="21"/>
      <c r="E505" s="21"/>
      <c r="F505" s="21"/>
      <c r="G505" s="21"/>
      <c r="H505" s="50"/>
      <c r="I505" s="50"/>
      <c r="J505" s="50"/>
      <c r="K505" s="50"/>
      <c r="L505" s="50"/>
      <c r="M505" s="50"/>
    </row>
    <row r="506" spans="2:13" x14ac:dyDescent="0.25">
      <c r="B506" s="63" t="str">
        <f t="shared" si="11"/>
        <v/>
      </c>
      <c r="C506" s="64" t="str">
        <f t="shared" si="11"/>
        <v/>
      </c>
      <c r="D506" s="21"/>
      <c r="E506" s="21"/>
      <c r="F506" s="21"/>
      <c r="G506" s="21"/>
      <c r="H506" s="65"/>
      <c r="I506" s="65"/>
      <c r="J506" s="65"/>
      <c r="K506" s="65"/>
      <c r="L506" s="65"/>
      <c r="M506" s="65"/>
    </row>
    <row r="507" spans="2:13" x14ac:dyDescent="0.25">
      <c r="B507" s="63" t="str">
        <f t="shared" si="11"/>
        <v/>
      </c>
      <c r="C507" s="64" t="str">
        <f t="shared" si="11"/>
        <v/>
      </c>
      <c r="D507" s="23"/>
      <c r="E507" s="23"/>
      <c r="F507" s="23"/>
      <c r="G507" s="23"/>
      <c r="H507" s="50"/>
      <c r="I507" s="50"/>
      <c r="J507" s="50"/>
      <c r="K507" s="50"/>
      <c r="L507" s="50"/>
      <c r="M507" s="50"/>
    </row>
    <row r="508" spans="2:13" x14ac:dyDescent="0.25">
      <c r="B508" s="63" t="str">
        <f t="shared" si="11"/>
        <v/>
      </c>
      <c r="C508" s="64" t="str">
        <f t="shared" si="11"/>
        <v/>
      </c>
      <c r="D508" s="21"/>
      <c r="E508" s="21"/>
      <c r="F508" s="21"/>
      <c r="G508" s="21"/>
      <c r="H508" s="50"/>
      <c r="I508" s="50"/>
      <c r="J508" s="50"/>
      <c r="K508" s="50"/>
      <c r="L508" s="50"/>
      <c r="M508" s="50"/>
    </row>
    <row r="509" spans="2:13" x14ac:dyDescent="0.25">
      <c r="B509" s="63" t="str">
        <f t="shared" si="11"/>
        <v/>
      </c>
      <c r="C509" s="64" t="str">
        <f t="shared" si="11"/>
        <v/>
      </c>
      <c r="D509" s="21"/>
      <c r="E509" s="21"/>
      <c r="F509" s="21"/>
      <c r="G509" s="21"/>
      <c r="H509" s="65"/>
      <c r="I509" s="65"/>
      <c r="J509" s="65"/>
      <c r="K509" s="65"/>
      <c r="L509" s="65"/>
      <c r="M509" s="65"/>
    </row>
    <row r="510" spans="2:13" x14ac:dyDescent="0.25">
      <c r="B510" s="63" t="str">
        <f t="shared" si="11"/>
        <v/>
      </c>
      <c r="C510" s="64" t="str">
        <f t="shared" si="11"/>
        <v/>
      </c>
      <c r="D510" s="23"/>
      <c r="E510" s="23"/>
      <c r="F510" s="23"/>
      <c r="G510" s="23"/>
      <c r="H510" s="50"/>
      <c r="I510" s="50"/>
      <c r="J510" s="50"/>
      <c r="K510" s="50"/>
      <c r="L510" s="50"/>
      <c r="M510" s="50"/>
    </row>
    <row r="511" spans="2:13" x14ac:dyDescent="0.25">
      <c r="B511" s="63" t="str">
        <f t="shared" ref="B511:B529" si="12">+IF(B344="","",B344)</f>
        <v/>
      </c>
      <c r="C511" s="64" t="str">
        <f t="shared" ref="C511:C529" si="13">+IF(C345="","",C345)</f>
        <v/>
      </c>
      <c r="D511" s="21"/>
      <c r="E511" s="21"/>
      <c r="F511" s="21"/>
      <c r="G511" s="21"/>
      <c r="H511" s="50"/>
      <c r="I511" s="50"/>
      <c r="J511" s="50"/>
      <c r="K511" s="50"/>
      <c r="L511" s="50"/>
      <c r="M511" s="50"/>
    </row>
    <row r="512" spans="2:13" x14ac:dyDescent="0.25">
      <c r="B512" s="63" t="str">
        <f t="shared" si="12"/>
        <v/>
      </c>
      <c r="C512" s="64" t="str">
        <f t="shared" si="13"/>
        <v/>
      </c>
      <c r="D512" s="21"/>
      <c r="E512" s="21"/>
      <c r="F512" s="21"/>
      <c r="G512" s="21"/>
      <c r="H512" s="65"/>
      <c r="I512" s="65"/>
      <c r="J512" s="65"/>
      <c r="K512" s="65"/>
      <c r="L512" s="65"/>
      <c r="M512" s="65"/>
    </row>
    <row r="513" spans="2:13" x14ac:dyDescent="0.25">
      <c r="B513" s="63" t="str">
        <f t="shared" si="12"/>
        <v/>
      </c>
      <c r="C513" s="64" t="str">
        <f t="shared" si="13"/>
        <v/>
      </c>
      <c r="D513" s="23"/>
      <c r="E513" s="23"/>
      <c r="F513" s="23"/>
      <c r="G513" s="23"/>
      <c r="H513" s="50"/>
      <c r="I513" s="50"/>
      <c r="J513" s="50"/>
      <c r="K513" s="50"/>
      <c r="L513" s="50"/>
      <c r="M513" s="50"/>
    </row>
    <row r="514" spans="2:13" x14ac:dyDescent="0.25">
      <c r="B514" s="63" t="str">
        <f t="shared" si="12"/>
        <v/>
      </c>
      <c r="C514" s="64" t="str">
        <f t="shared" si="13"/>
        <v/>
      </c>
      <c r="D514" s="21"/>
      <c r="E514" s="21"/>
      <c r="F514" s="21"/>
      <c r="G514" s="21"/>
      <c r="H514" s="50"/>
      <c r="I514" s="50"/>
      <c r="J514" s="50"/>
      <c r="K514" s="50"/>
      <c r="L514" s="50"/>
      <c r="M514" s="50"/>
    </row>
    <row r="515" spans="2:13" x14ac:dyDescent="0.25">
      <c r="B515" s="63" t="str">
        <f t="shared" si="12"/>
        <v/>
      </c>
      <c r="C515" s="64" t="str">
        <f t="shared" si="13"/>
        <v/>
      </c>
      <c r="D515" s="21"/>
      <c r="E515" s="21"/>
      <c r="F515" s="21"/>
      <c r="G515" s="21"/>
      <c r="H515" s="65"/>
      <c r="I515" s="65"/>
      <c r="J515" s="65"/>
      <c r="K515" s="65"/>
      <c r="L515" s="65"/>
      <c r="M515" s="65"/>
    </row>
    <row r="516" spans="2:13" x14ac:dyDescent="0.25">
      <c r="B516" s="63" t="str">
        <f t="shared" si="12"/>
        <v/>
      </c>
      <c r="C516" s="64" t="str">
        <f t="shared" si="13"/>
        <v/>
      </c>
      <c r="D516" s="23"/>
      <c r="E516" s="23"/>
      <c r="F516" s="23"/>
      <c r="G516" s="23"/>
      <c r="H516" s="50"/>
      <c r="I516" s="50"/>
      <c r="J516" s="50"/>
      <c r="K516" s="50"/>
      <c r="L516" s="50"/>
      <c r="M516" s="50"/>
    </row>
    <row r="517" spans="2:13" x14ac:dyDescent="0.25">
      <c r="B517" s="63" t="str">
        <f t="shared" si="12"/>
        <v/>
      </c>
      <c r="C517" s="64" t="str">
        <f t="shared" si="13"/>
        <v/>
      </c>
      <c r="D517" s="21"/>
      <c r="E517" s="21"/>
      <c r="F517" s="21"/>
      <c r="G517" s="21"/>
      <c r="H517" s="50"/>
      <c r="I517" s="50"/>
      <c r="J517" s="50"/>
      <c r="K517" s="50"/>
      <c r="L517" s="50"/>
      <c r="M517" s="50"/>
    </row>
    <row r="518" spans="2:13" x14ac:dyDescent="0.25">
      <c r="B518" s="63" t="str">
        <f t="shared" si="12"/>
        <v/>
      </c>
      <c r="C518" s="64" t="str">
        <f t="shared" si="13"/>
        <v/>
      </c>
      <c r="D518" s="21"/>
      <c r="E518" s="21"/>
      <c r="F518" s="21"/>
      <c r="G518" s="21"/>
      <c r="H518" s="65"/>
      <c r="I518" s="65"/>
      <c r="J518" s="65"/>
      <c r="K518" s="65"/>
      <c r="L518" s="65"/>
      <c r="M518" s="65"/>
    </row>
    <row r="519" spans="2:13" x14ac:dyDescent="0.25">
      <c r="B519" s="63" t="str">
        <f t="shared" si="12"/>
        <v/>
      </c>
      <c r="C519" s="64" t="str">
        <f t="shared" si="13"/>
        <v/>
      </c>
      <c r="D519" s="23"/>
      <c r="E519" s="23"/>
      <c r="F519" s="23"/>
      <c r="G519" s="23"/>
      <c r="H519" s="50"/>
      <c r="I519" s="50"/>
      <c r="J519" s="50"/>
      <c r="K519" s="50"/>
      <c r="L519" s="50"/>
      <c r="M519" s="50"/>
    </row>
    <row r="520" spans="2:13" x14ac:dyDescent="0.25">
      <c r="B520" s="63" t="str">
        <f t="shared" si="12"/>
        <v/>
      </c>
      <c r="C520" s="64" t="str">
        <f t="shared" si="13"/>
        <v/>
      </c>
      <c r="D520" s="21"/>
      <c r="E520" s="21"/>
      <c r="F520" s="21"/>
      <c r="G520" s="21"/>
      <c r="H520" s="50"/>
      <c r="I520" s="50"/>
      <c r="J520" s="50"/>
      <c r="K520" s="50"/>
      <c r="L520" s="50"/>
      <c r="M520" s="50"/>
    </row>
    <row r="521" spans="2:13" x14ac:dyDescent="0.25">
      <c r="B521" s="63" t="str">
        <f t="shared" si="12"/>
        <v/>
      </c>
      <c r="C521" s="64" t="str">
        <f t="shared" si="13"/>
        <v/>
      </c>
      <c r="D521" s="21"/>
      <c r="E521" s="21"/>
      <c r="F521" s="21"/>
      <c r="G521" s="21"/>
      <c r="H521" s="65"/>
      <c r="I521" s="65"/>
      <c r="J521" s="65"/>
      <c r="K521" s="65"/>
      <c r="L521" s="65"/>
      <c r="M521" s="65"/>
    </row>
    <row r="522" spans="2:13" x14ac:dyDescent="0.25">
      <c r="B522" s="63" t="str">
        <f t="shared" si="12"/>
        <v/>
      </c>
      <c r="C522" s="64" t="str">
        <f t="shared" si="13"/>
        <v/>
      </c>
      <c r="D522" s="23"/>
      <c r="E522" s="23"/>
      <c r="F522" s="23"/>
      <c r="G522" s="23"/>
      <c r="H522" s="50"/>
      <c r="I522" s="50"/>
      <c r="J522" s="50"/>
      <c r="K522" s="50"/>
      <c r="L522" s="50"/>
      <c r="M522" s="50"/>
    </row>
    <row r="523" spans="2:13" x14ac:dyDescent="0.25">
      <c r="B523" s="63" t="str">
        <f t="shared" si="12"/>
        <v/>
      </c>
      <c r="C523" s="64" t="str">
        <f t="shared" si="13"/>
        <v/>
      </c>
      <c r="D523" s="21"/>
      <c r="E523" s="21"/>
      <c r="F523" s="21"/>
      <c r="G523" s="21"/>
      <c r="H523" s="50"/>
      <c r="I523" s="50"/>
      <c r="J523" s="50"/>
      <c r="K523" s="50"/>
      <c r="L523" s="50"/>
      <c r="M523" s="50"/>
    </row>
    <row r="524" spans="2:13" x14ac:dyDescent="0.25">
      <c r="B524" s="63" t="str">
        <f t="shared" si="12"/>
        <v/>
      </c>
      <c r="C524" s="64" t="str">
        <f t="shared" si="13"/>
        <v/>
      </c>
      <c r="D524" s="21"/>
      <c r="E524" s="21"/>
      <c r="F524" s="21"/>
      <c r="G524" s="21"/>
      <c r="H524" s="65"/>
      <c r="I524" s="65"/>
      <c r="J524" s="65"/>
      <c r="K524" s="65"/>
      <c r="L524" s="65"/>
      <c r="M524" s="65"/>
    </row>
    <row r="525" spans="2:13" x14ac:dyDescent="0.25">
      <c r="B525" s="63" t="str">
        <f t="shared" si="12"/>
        <v/>
      </c>
      <c r="C525" s="64" t="str">
        <f t="shared" si="13"/>
        <v/>
      </c>
      <c r="D525" s="23"/>
      <c r="E525" s="23"/>
      <c r="F525" s="23"/>
      <c r="G525" s="23"/>
      <c r="H525" s="50"/>
      <c r="I525" s="50"/>
      <c r="J525" s="50"/>
      <c r="K525" s="50"/>
      <c r="L525" s="50"/>
      <c r="M525" s="50"/>
    </row>
    <row r="526" spans="2:13" x14ac:dyDescent="0.25">
      <c r="B526" s="63" t="str">
        <f t="shared" si="12"/>
        <v/>
      </c>
      <c r="C526" s="64" t="str">
        <f t="shared" si="13"/>
        <v/>
      </c>
      <c r="D526" s="21"/>
      <c r="E526" s="21"/>
      <c r="F526" s="21"/>
      <c r="G526" s="21"/>
      <c r="H526" s="50"/>
      <c r="I526" s="50"/>
      <c r="J526" s="50"/>
      <c r="K526" s="50"/>
      <c r="L526" s="50"/>
      <c r="M526" s="50"/>
    </row>
    <row r="527" spans="2:13" x14ac:dyDescent="0.25">
      <c r="B527" s="63" t="str">
        <f t="shared" si="12"/>
        <v/>
      </c>
      <c r="C527" s="64" t="str">
        <f t="shared" si="13"/>
        <v/>
      </c>
      <c r="D527" s="21"/>
      <c r="E527" s="21"/>
      <c r="F527" s="21"/>
      <c r="G527" s="21"/>
      <c r="H527" s="65"/>
      <c r="I527" s="65"/>
      <c r="J527" s="65"/>
      <c r="K527" s="65"/>
      <c r="L527" s="65"/>
      <c r="M527" s="65"/>
    </row>
    <row r="528" spans="2:13" x14ac:dyDescent="0.25">
      <c r="B528" s="63" t="str">
        <f t="shared" si="12"/>
        <v/>
      </c>
      <c r="C528" s="64" t="str">
        <f t="shared" si="13"/>
        <v/>
      </c>
      <c r="D528" s="23"/>
      <c r="E528" s="23"/>
      <c r="F528" s="23"/>
      <c r="G528" s="23"/>
      <c r="H528" s="50"/>
      <c r="I528" s="50"/>
      <c r="J528" s="50"/>
      <c r="K528" s="50"/>
      <c r="L528" s="50"/>
      <c r="M528" s="50"/>
    </row>
    <row r="529" spans="1:13" x14ac:dyDescent="0.25">
      <c r="B529" s="63" t="str">
        <f t="shared" si="12"/>
        <v/>
      </c>
      <c r="C529" s="64" t="str">
        <f t="shared" si="13"/>
        <v/>
      </c>
      <c r="D529" s="21"/>
      <c r="E529" s="21"/>
      <c r="F529" s="21"/>
      <c r="G529" s="21"/>
      <c r="H529" s="50"/>
      <c r="I529" s="50"/>
      <c r="J529" s="50"/>
      <c r="K529" s="50"/>
      <c r="L529" s="50"/>
      <c r="M529" s="50"/>
    </row>
    <row r="532" spans="1:13" ht="18.75" x14ac:dyDescent="0.3">
      <c r="B532" s="48" t="s">
        <v>39</v>
      </c>
    </row>
    <row r="533" spans="1:13" x14ac:dyDescent="0.25">
      <c r="B533" s="15"/>
    </row>
    <row r="534" spans="1:13" ht="47.1" customHeight="1" x14ac:dyDescent="0.25">
      <c r="B534" s="178" t="s">
        <v>189</v>
      </c>
      <c r="C534" s="178"/>
      <c r="D534" s="178"/>
      <c r="E534" s="178"/>
      <c r="F534" s="178"/>
      <c r="G534" s="178"/>
      <c r="H534" s="178"/>
      <c r="I534" s="178"/>
    </row>
    <row r="535" spans="1:13" x14ac:dyDescent="0.25">
      <c r="B535" s="145"/>
      <c r="C535" s="145"/>
      <c r="D535" s="145"/>
      <c r="E535" s="145"/>
      <c r="F535" s="145"/>
    </row>
    <row r="536" spans="1:13" ht="15.95" customHeight="1" x14ac:dyDescent="0.25">
      <c r="B536" s="179" t="s">
        <v>193</v>
      </c>
      <c r="C536" s="179"/>
      <c r="D536" s="179"/>
      <c r="E536" s="179"/>
      <c r="F536" s="179"/>
      <c r="G536" s="179"/>
      <c r="H536" s="179"/>
      <c r="I536" s="179"/>
    </row>
    <row r="538" spans="1:13" ht="63" x14ac:dyDescent="0.25">
      <c r="B538" s="54" t="s">
        <v>165</v>
      </c>
      <c r="C538" s="146" t="s">
        <v>148</v>
      </c>
      <c r="D538" s="146" t="s">
        <v>34</v>
      </c>
      <c r="E538" s="55" t="s">
        <v>35</v>
      </c>
      <c r="F538" s="146" t="s">
        <v>121</v>
      </c>
      <c r="G538" s="55" t="s">
        <v>36</v>
      </c>
      <c r="H538" s="146" t="s">
        <v>190</v>
      </c>
      <c r="I538" s="146" t="s">
        <v>191</v>
      </c>
      <c r="K538" s="146" t="s">
        <v>192</v>
      </c>
    </row>
    <row r="539" spans="1:13" x14ac:dyDescent="0.25">
      <c r="A539" s="16">
        <v>1</v>
      </c>
      <c r="B539" s="36"/>
      <c r="C539" s="37"/>
      <c r="D539" s="45"/>
      <c r="E539" s="45"/>
      <c r="F539" s="32"/>
      <c r="G539" s="66">
        <f t="shared" ref="G539:G570" si="14">+IF(C539="SI",(E539-D539)*24,0)</f>
        <v>0</v>
      </c>
      <c r="H539" s="24"/>
      <c r="I539" s="67">
        <f>+ROUND(G539*H539,2)</f>
        <v>0</v>
      </c>
      <c r="K539" s="68" t="str">
        <f>+IF(B539="","",ROUND((E539-D539)*24*H539,2))</f>
        <v/>
      </c>
    </row>
    <row r="540" spans="1:13" x14ac:dyDescent="0.25">
      <c r="A540" s="16">
        <v>2</v>
      </c>
      <c r="B540" s="36"/>
      <c r="C540" s="37"/>
      <c r="D540" s="45"/>
      <c r="E540" s="45"/>
      <c r="F540" s="32"/>
      <c r="G540" s="66">
        <f t="shared" si="14"/>
        <v>0</v>
      </c>
      <c r="H540" s="24"/>
      <c r="I540" s="67">
        <f t="shared" ref="I540:I603" si="15">+ROUND(G540*H540,2)</f>
        <v>0</v>
      </c>
      <c r="K540" s="68" t="str">
        <f t="shared" ref="K540:K603" si="16">+IF(B540="","",ROUND((E540-D540)*24*H540,2))</f>
        <v/>
      </c>
    </row>
    <row r="541" spans="1:13" x14ac:dyDescent="0.25">
      <c r="A541" s="16">
        <v>3</v>
      </c>
      <c r="B541" s="36"/>
      <c r="C541" s="37"/>
      <c r="D541" s="45"/>
      <c r="E541" s="45"/>
      <c r="F541" s="32"/>
      <c r="G541" s="66">
        <f t="shared" si="14"/>
        <v>0</v>
      </c>
      <c r="H541" s="24"/>
      <c r="I541" s="67">
        <f t="shared" si="15"/>
        <v>0</v>
      </c>
      <c r="K541" s="68" t="str">
        <f t="shared" si="16"/>
        <v/>
      </c>
    </row>
    <row r="542" spans="1:13" x14ac:dyDescent="0.25">
      <c r="A542" s="16">
        <v>4</v>
      </c>
      <c r="B542" s="36"/>
      <c r="C542" s="37"/>
      <c r="D542" s="45"/>
      <c r="E542" s="45"/>
      <c r="F542" s="32"/>
      <c r="G542" s="66">
        <f t="shared" si="14"/>
        <v>0</v>
      </c>
      <c r="H542" s="24"/>
      <c r="I542" s="67">
        <f t="shared" si="15"/>
        <v>0</v>
      </c>
      <c r="K542" s="68" t="str">
        <f t="shared" si="16"/>
        <v/>
      </c>
    </row>
    <row r="543" spans="1:13" x14ac:dyDescent="0.25">
      <c r="A543" s="16">
        <v>5</v>
      </c>
      <c r="B543" s="36"/>
      <c r="C543" s="37"/>
      <c r="D543" s="45"/>
      <c r="E543" s="45"/>
      <c r="F543" s="32"/>
      <c r="G543" s="66">
        <f t="shared" si="14"/>
        <v>0</v>
      </c>
      <c r="H543" s="24"/>
      <c r="I543" s="67">
        <f t="shared" si="15"/>
        <v>0</v>
      </c>
      <c r="K543" s="68" t="str">
        <f t="shared" si="16"/>
        <v/>
      </c>
    </row>
    <row r="544" spans="1:13" x14ac:dyDescent="0.25">
      <c r="A544" s="16">
        <v>6</v>
      </c>
      <c r="B544" s="36"/>
      <c r="C544" s="37"/>
      <c r="D544" s="45"/>
      <c r="E544" s="45"/>
      <c r="F544" s="32"/>
      <c r="G544" s="66">
        <f t="shared" si="14"/>
        <v>0</v>
      </c>
      <c r="H544" s="24"/>
      <c r="I544" s="67">
        <f t="shared" si="15"/>
        <v>0</v>
      </c>
      <c r="K544" s="68" t="str">
        <f t="shared" si="16"/>
        <v/>
      </c>
    </row>
    <row r="545" spans="1:11" x14ac:dyDescent="0.25">
      <c r="A545" s="16">
        <v>7</v>
      </c>
      <c r="B545" s="36"/>
      <c r="C545" s="37"/>
      <c r="D545" s="45"/>
      <c r="E545" s="45"/>
      <c r="F545" s="32"/>
      <c r="G545" s="66">
        <f t="shared" si="14"/>
        <v>0</v>
      </c>
      <c r="H545" s="24"/>
      <c r="I545" s="67">
        <f t="shared" si="15"/>
        <v>0</v>
      </c>
      <c r="K545" s="68" t="str">
        <f t="shared" si="16"/>
        <v/>
      </c>
    </row>
    <row r="546" spans="1:11" x14ac:dyDescent="0.25">
      <c r="A546" s="16">
        <v>8</v>
      </c>
      <c r="B546" s="36"/>
      <c r="C546" s="37"/>
      <c r="D546" s="45"/>
      <c r="E546" s="45"/>
      <c r="F546" s="32"/>
      <c r="G546" s="66">
        <f t="shared" si="14"/>
        <v>0</v>
      </c>
      <c r="H546" s="24"/>
      <c r="I546" s="67">
        <f t="shared" si="15"/>
        <v>0</v>
      </c>
      <c r="K546" s="68" t="str">
        <f t="shared" si="16"/>
        <v/>
      </c>
    </row>
    <row r="547" spans="1:11" x14ac:dyDescent="0.25">
      <c r="A547" s="16">
        <v>9</v>
      </c>
      <c r="B547" s="36"/>
      <c r="C547" s="37"/>
      <c r="D547" s="45"/>
      <c r="E547" s="45"/>
      <c r="F547" s="32"/>
      <c r="G547" s="66">
        <f t="shared" si="14"/>
        <v>0</v>
      </c>
      <c r="H547" s="24"/>
      <c r="I547" s="67">
        <f t="shared" si="15"/>
        <v>0</v>
      </c>
      <c r="K547" s="68" t="str">
        <f t="shared" si="16"/>
        <v/>
      </c>
    </row>
    <row r="548" spans="1:11" x14ac:dyDescent="0.25">
      <c r="A548" s="16">
        <v>10</v>
      </c>
      <c r="B548" s="36"/>
      <c r="C548" s="37"/>
      <c r="D548" s="45"/>
      <c r="E548" s="45"/>
      <c r="F548" s="32"/>
      <c r="G548" s="66">
        <f t="shared" si="14"/>
        <v>0</v>
      </c>
      <c r="H548" s="24"/>
      <c r="I548" s="67">
        <f t="shared" si="15"/>
        <v>0</v>
      </c>
      <c r="K548" s="68" t="str">
        <f t="shared" si="16"/>
        <v/>
      </c>
    </row>
    <row r="549" spans="1:11" x14ac:dyDescent="0.25">
      <c r="A549" s="16">
        <v>11</v>
      </c>
      <c r="B549" s="36"/>
      <c r="C549" s="37"/>
      <c r="D549" s="45"/>
      <c r="E549" s="45"/>
      <c r="F549" s="32"/>
      <c r="G549" s="66">
        <f t="shared" si="14"/>
        <v>0</v>
      </c>
      <c r="H549" s="24"/>
      <c r="I549" s="67">
        <f t="shared" si="15"/>
        <v>0</v>
      </c>
      <c r="K549" s="68" t="str">
        <f t="shared" si="16"/>
        <v/>
      </c>
    </row>
    <row r="550" spans="1:11" x14ac:dyDescent="0.25">
      <c r="A550" s="16">
        <v>12</v>
      </c>
      <c r="B550" s="36"/>
      <c r="C550" s="37"/>
      <c r="D550" s="45"/>
      <c r="E550" s="45"/>
      <c r="F550" s="32"/>
      <c r="G550" s="66">
        <f t="shared" si="14"/>
        <v>0</v>
      </c>
      <c r="H550" s="24"/>
      <c r="I550" s="67">
        <f t="shared" si="15"/>
        <v>0</v>
      </c>
      <c r="K550" s="68" t="str">
        <f t="shared" si="16"/>
        <v/>
      </c>
    </row>
    <row r="551" spans="1:11" x14ac:dyDescent="0.25">
      <c r="A551" s="16">
        <v>13</v>
      </c>
      <c r="B551" s="36"/>
      <c r="C551" s="37"/>
      <c r="D551" s="45"/>
      <c r="E551" s="45"/>
      <c r="F551" s="32"/>
      <c r="G551" s="66">
        <f t="shared" si="14"/>
        <v>0</v>
      </c>
      <c r="H551" s="24"/>
      <c r="I551" s="67">
        <f t="shared" si="15"/>
        <v>0</v>
      </c>
      <c r="K551" s="68" t="str">
        <f t="shared" si="16"/>
        <v/>
      </c>
    </row>
    <row r="552" spans="1:11" x14ac:dyDescent="0.25">
      <c r="A552" s="16">
        <v>14</v>
      </c>
      <c r="B552" s="36"/>
      <c r="C552" s="37"/>
      <c r="D552" s="45"/>
      <c r="E552" s="45"/>
      <c r="F552" s="32"/>
      <c r="G552" s="66">
        <f t="shared" si="14"/>
        <v>0</v>
      </c>
      <c r="H552" s="24"/>
      <c r="I552" s="67">
        <f t="shared" si="15"/>
        <v>0</v>
      </c>
      <c r="K552" s="68" t="str">
        <f t="shared" si="16"/>
        <v/>
      </c>
    </row>
    <row r="553" spans="1:11" x14ac:dyDescent="0.25">
      <c r="A553" s="16">
        <v>15</v>
      </c>
      <c r="B553" s="36"/>
      <c r="C553" s="37"/>
      <c r="D553" s="45"/>
      <c r="E553" s="45"/>
      <c r="F553" s="32"/>
      <c r="G553" s="66">
        <f t="shared" si="14"/>
        <v>0</v>
      </c>
      <c r="H553" s="24"/>
      <c r="I553" s="67">
        <f t="shared" si="15"/>
        <v>0</v>
      </c>
      <c r="K553" s="68" t="str">
        <f t="shared" si="16"/>
        <v/>
      </c>
    </row>
    <row r="554" spans="1:11" x14ac:dyDescent="0.25">
      <c r="A554" s="16">
        <v>16</v>
      </c>
      <c r="B554" s="36"/>
      <c r="C554" s="37"/>
      <c r="D554" s="45"/>
      <c r="E554" s="45"/>
      <c r="F554" s="32"/>
      <c r="G554" s="66">
        <f t="shared" si="14"/>
        <v>0</v>
      </c>
      <c r="H554" s="24"/>
      <c r="I554" s="67">
        <f t="shared" si="15"/>
        <v>0</v>
      </c>
      <c r="K554" s="68" t="str">
        <f t="shared" si="16"/>
        <v/>
      </c>
    </row>
    <row r="555" spans="1:11" x14ac:dyDescent="0.25">
      <c r="A555" s="16">
        <v>17</v>
      </c>
      <c r="B555" s="36"/>
      <c r="C555" s="37"/>
      <c r="D555" s="45"/>
      <c r="E555" s="45"/>
      <c r="F555" s="32"/>
      <c r="G555" s="66">
        <f t="shared" si="14"/>
        <v>0</v>
      </c>
      <c r="H555" s="24"/>
      <c r="I555" s="67">
        <f t="shared" si="15"/>
        <v>0</v>
      </c>
      <c r="K555" s="68" t="str">
        <f t="shared" si="16"/>
        <v/>
      </c>
    </row>
    <row r="556" spans="1:11" x14ac:dyDescent="0.25">
      <c r="A556" s="16">
        <v>18</v>
      </c>
      <c r="B556" s="36"/>
      <c r="C556" s="37"/>
      <c r="D556" s="45"/>
      <c r="E556" s="45"/>
      <c r="F556" s="32"/>
      <c r="G556" s="66">
        <f t="shared" si="14"/>
        <v>0</v>
      </c>
      <c r="H556" s="24"/>
      <c r="I556" s="67">
        <f t="shared" si="15"/>
        <v>0</v>
      </c>
      <c r="K556" s="68" t="str">
        <f t="shared" si="16"/>
        <v/>
      </c>
    </row>
    <row r="557" spans="1:11" x14ac:dyDescent="0.25">
      <c r="A557" s="16">
        <v>19</v>
      </c>
      <c r="B557" s="36"/>
      <c r="C557" s="37"/>
      <c r="D557" s="45"/>
      <c r="E557" s="45"/>
      <c r="F557" s="32"/>
      <c r="G557" s="66">
        <f t="shared" si="14"/>
        <v>0</v>
      </c>
      <c r="H557" s="24"/>
      <c r="I557" s="67">
        <f t="shared" si="15"/>
        <v>0</v>
      </c>
      <c r="K557" s="68" t="str">
        <f t="shared" si="16"/>
        <v/>
      </c>
    </row>
    <row r="558" spans="1:11" x14ac:dyDescent="0.25">
      <c r="A558" s="16">
        <v>20</v>
      </c>
      <c r="B558" s="36"/>
      <c r="C558" s="37"/>
      <c r="D558" s="45"/>
      <c r="E558" s="45"/>
      <c r="F558" s="32"/>
      <c r="G558" s="66">
        <f t="shared" si="14"/>
        <v>0</v>
      </c>
      <c r="H558" s="24"/>
      <c r="I558" s="67">
        <f t="shared" si="15"/>
        <v>0</v>
      </c>
      <c r="K558" s="68" t="str">
        <f t="shared" si="16"/>
        <v/>
      </c>
    </row>
    <row r="559" spans="1:11" x14ac:dyDescent="0.25">
      <c r="A559" s="16">
        <v>21</v>
      </c>
      <c r="B559" s="36"/>
      <c r="C559" s="37"/>
      <c r="D559" s="45"/>
      <c r="E559" s="45"/>
      <c r="F559" s="32"/>
      <c r="G559" s="66">
        <f t="shared" si="14"/>
        <v>0</v>
      </c>
      <c r="H559" s="24"/>
      <c r="I559" s="67">
        <f t="shared" si="15"/>
        <v>0</v>
      </c>
      <c r="K559" s="68" t="str">
        <f t="shared" si="16"/>
        <v/>
      </c>
    </row>
    <row r="560" spans="1:11" x14ac:dyDescent="0.25">
      <c r="A560" s="16">
        <v>22</v>
      </c>
      <c r="B560" s="36"/>
      <c r="C560" s="37"/>
      <c r="D560" s="45"/>
      <c r="E560" s="45"/>
      <c r="F560" s="32"/>
      <c r="G560" s="66">
        <f t="shared" si="14"/>
        <v>0</v>
      </c>
      <c r="H560" s="24"/>
      <c r="I560" s="67">
        <f t="shared" si="15"/>
        <v>0</v>
      </c>
      <c r="K560" s="68" t="str">
        <f t="shared" si="16"/>
        <v/>
      </c>
    </row>
    <row r="561" spans="1:11" x14ac:dyDescent="0.25">
      <c r="A561" s="16">
        <v>23</v>
      </c>
      <c r="B561" s="36"/>
      <c r="C561" s="37"/>
      <c r="D561" s="45"/>
      <c r="E561" s="45"/>
      <c r="F561" s="32"/>
      <c r="G561" s="66">
        <f t="shared" si="14"/>
        <v>0</v>
      </c>
      <c r="H561" s="24"/>
      <c r="I561" s="67">
        <f t="shared" si="15"/>
        <v>0</v>
      </c>
      <c r="K561" s="68" t="str">
        <f t="shared" si="16"/>
        <v/>
      </c>
    </row>
    <row r="562" spans="1:11" x14ac:dyDescent="0.25">
      <c r="A562" s="16">
        <v>24</v>
      </c>
      <c r="B562" s="36"/>
      <c r="C562" s="37"/>
      <c r="D562" s="45"/>
      <c r="E562" s="45"/>
      <c r="F562" s="32"/>
      <c r="G562" s="66">
        <f t="shared" si="14"/>
        <v>0</v>
      </c>
      <c r="H562" s="24"/>
      <c r="I562" s="67">
        <f t="shared" si="15"/>
        <v>0</v>
      </c>
      <c r="K562" s="68" t="str">
        <f t="shared" si="16"/>
        <v/>
      </c>
    </row>
    <row r="563" spans="1:11" x14ac:dyDescent="0.25">
      <c r="A563" s="16">
        <v>25</v>
      </c>
      <c r="B563" s="36"/>
      <c r="C563" s="37"/>
      <c r="D563" s="45"/>
      <c r="E563" s="45"/>
      <c r="F563" s="32"/>
      <c r="G563" s="66">
        <f t="shared" si="14"/>
        <v>0</v>
      </c>
      <c r="H563" s="24"/>
      <c r="I563" s="67">
        <f t="shared" si="15"/>
        <v>0</v>
      </c>
      <c r="K563" s="68" t="str">
        <f t="shared" si="16"/>
        <v/>
      </c>
    </row>
    <row r="564" spans="1:11" x14ac:dyDescent="0.25">
      <c r="A564" s="16">
        <v>26</v>
      </c>
      <c r="B564" s="36"/>
      <c r="C564" s="37"/>
      <c r="D564" s="45"/>
      <c r="E564" s="45"/>
      <c r="F564" s="32"/>
      <c r="G564" s="66">
        <f t="shared" si="14"/>
        <v>0</v>
      </c>
      <c r="H564" s="24"/>
      <c r="I564" s="67">
        <f t="shared" si="15"/>
        <v>0</v>
      </c>
      <c r="K564" s="68" t="str">
        <f t="shared" si="16"/>
        <v/>
      </c>
    </row>
    <row r="565" spans="1:11" x14ac:dyDescent="0.25">
      <c r="A565" s="16">
        <v>27</v>
      </c>
      <c r="B565" s="36"/>
      <c r="C565" s="37"/>
      <c r="D565" s="45"/>
      <c r="E565" s="45"/>
      <c r="F565" s="32"/>
      <c r="G565" s="66">
        <f t="shared" si="14"/>
        <v>0</v>
      </c>
      <c r="H565" s="24"/>
      <c r="I565" s="67">
        <f t="shared" si="15"/>
        <v>0</v>
      </c>
      <c r="K565" s="68" t="str">
        <f t="shared" si="16"/>
        <v/>
      </c>
    </row>
    <row r="566" spans="1:11" x14ac:dyDescent="0.25">
      <c r="A566" s="16">
        <v>28</v>
      </c>
      <c r="B566" s="36"/>
      <c r="C566" s="37"/>
      <c r="D566" s="45"/>
      <c r="E566" s="45"/>
      <c r="F566" s="32"/>
      <c r="G566" s="66">
        <f t="shared" si="14"/>
        <v>0</v>
      </c>
      <c r="H566" s="24"/>
      <c r="I566" s="67">
        <f t="shared" si="15"/>
        <v>0</v>
      </c>
      <c r="K566" s="68" t="str">
        <f t="shared" si="16"/>
        <v/>
      </c>
    </row>
    <row r="567" spans="1:11" x14ac:dyDescent="0.25">
      <c r="A567" s="16">
        <v>29</v>
      </c>
      <c r="B567" s="36"/>
      <c r="C567" s="37"/>
      <c r="D567" s="45"/>
      <c r="E567" s="45"/>
      <c r="F567" s="32"/>
      <c r="G567" s="66">
        <f t="shared" si="14"/>
        <v>0</v>
      </c>
      <c r="H567" s="24"/>
      <c r="I567" s="67">
        <f t="shared" si="15"/>
        <v>0</v>
      </c>
      <c r="K567" s="68" t="str">
        <f t="shared" si="16"/>
        <v/>
      </c>
    </row>
    <row r="568" spans="1:11" x14ac:dyDescent="0.25">
      <c r="A568" s="16">
        <v>30</v>
      </c>
      <c r="B568" s="36"/>
      <c r="C568" s="37"/>
      <c r="D568" s="45"/>
      <c r="E568" s="45"/>
      <c r="F568" s="32"/>
      <c r="G568" s="66">
        <f t="shared" si="14"/>
        <v>0</v>
      </c>
      <c r="H568" s="24"/>
      <c r="I568" s="67">
        <f t="shared" si="15"/>
        <v>0</v>
      </c>
      <c r="K568" s="68" t="str">
        <f t="shared" si="16"/>
        <v/>
      </c>
    </row>
    <row r="569" spans="1:11" x14ac:dyDescent="0.25">
      <c r="A569" s="16">
        <v>31</v>
      </c>
      <c r="B569" s="36"/>
      <c r="C569" s="37"/>
      <c r="D569" s="45"/>
      <c r="E569" s="45"/>
      <c r="F569" s="32"/>
      <c r="G569" s="66">
        <f t="shared" si="14"/>
        <v>0</v>
      </c>
      <c r="H569" s="24"/>
      <c r="I569" s="67">
        <f t="shared" si="15"/>
        <v>0</v>
      </c>
      <c r="K569" s="68" t="str">
        <f t="shared" si="16"/>
        <v/>
      </c>
    </row>
    <row r="570" spans="1:11" x14ac:dyDescent="0.25">
      <c r="A570" s="16">
        <v>32</v>
      </c>
      <c r="B570" s="36"/>
      <c r="C570" s="37"/>
      <c r="D570" s="45"/>
      <c r="E570" s="45"/>
      <c r="F570" s="32"/>
      <c r="G570" s="66">
        <f t="shared" si="14"/>
        <v>0</v>
      </c>
      <c r="H570" s="24"/>
      <c r="I570" s="67">
        <f t="shared" si="15"/>
        <v>0</v>
      </c>
      <c r="K570" s="68" t="str">
        <f t="shared" si="16"/>
        <v/>
      </c>
    </row>
    <row r="571" spans="1:11" x14ac:dyDescent="0.25">
      <c r="A571" s="16">
        <v>33</v>
      </c>
      <c r="B571" s="36"/>
      <c r="C571" s="37"/>
      <c r="D571" s="45"/>
      <c r="E571" s="45"/>
      <c r="F571" s="32"/>
      <c r="G571" s="66">
        <f t="shared" ref="G571:G602" si="17">+IF(C571="SI",(E571-D571)*24,0)</f>
        <v>0</v>
      </c>
      <c r="H571" s="24"/>
      <c r="I571" s="67">
        <f t="shared" si="15"/>
        <v>0</v>
      </c>
      <c r="K571" s="68" t="str">
        <f t="shared" si="16"/>
        <v/>
      </c>
    </row>
    <row r="572" spans="1:11" x14ac:dyDescent="0.25">
      <c r="A572" s="16">
        <v>34</v>
      </c>
      <c r="B572" s="36"/>
      <c r="C572" s="37"/>
      <c r="D572" s="45"/>
      <c r="E572" s="45"/>
      <c r="F572" s="32"/>
      <c r="G572" s="66">
        <f t="shared" si="17"/>
        <v>0</v>
      </c>
      <c r="H572" s="24"/>
      <c r="I572" s="67">
        <f t="shared" si="15"/>
        <v>0</v>
      </c>
      <c r="K572" s="68" t="str">
        <f t="shared" si="16"/>
        <v/>
      </c>
    </row>
    <row r="573" spans="1:11" x14ac:dyDescent="0.25">
      <c r="A573" s="16">
        <v>35</v>
      </c>
      <c r="B573" s="36"/>
      <c r="C573" s="37"/>
      <c r="D573" s="45"/>
      <c r="E573" s="45"/>
      <c r="F573" s="32"/>
      <c r="G573" s="66">
        <f t="shared" si="17"/>
        <v>0</v>
      </c>
      <c r="H573" s="24"/>
      <c r="I573" s="67">
        <f t="shared" si="15"/>
        <v>0</v>
      </c>
      <c r="K573" s="68" t="str">
        <f t="shared" si="16"/>
        <v/>
      </c>
    </row>
    <row r="574" spans="1:11" x14ac:dyDescent="0.25">
      <c r="A574" s="16">
        <v>36</v>
      </c>
      <c r="B574" s="36"/>
      <c r="C574" s="37"/>
      <c r="D574" s="45"/>
      <c r="E574" s="45"/>
      <c r="F574" s="32"/>
      <c r="G574" s="66">
        <f t="shared" si="17"/>
        <v>0</v>
      </c>
      <c r="H574" s="24"/>
      <c r="I574" s="67">
        <f t="shared" si="15"/>
        <v>0</v>
      </c>
      <c r="K574" s="68" t="str">
        <f t="shared" si="16"/>
        <v/>
      </c>
    </row>
    <row r="575" spans="1:11" x14ac:dyDescent="0.25">
      <c r="A575" s="16">
        <v>37</v>
      </c>
      <c r="B575" s="36"/>
      <c r="C575" s="37"/>
      <c r="D575" s="45"/>
      <c r="E575" s="45"/>
      <c r="F575" s="32"/>
      <c r="G575" s="66">
        <f t="shared" si="17"/>
        <v>0</v>
      </c>
      <c r="H575" s="24"/>
      <c r="I575" s="67">
        <f t="shared" si="15"/>
        <v>0</v>
      </c>
      <c r="K575" s="68" t="str">
        <f t="shared" si="16"/>
        <v/>
      </c>
    </row>
    <row r="576" spans="1:11" x14ac:dyDescent="0.25">
      <c r="A576" s="16">
        <v>38</v>
      </c>
      <c r="B576" s="36"/>
      <c r="C576" s="37"/>
      <c r="D576" s="45"/>
      <c r="E576" s="45"/>
      <c r="F576" s="32"/>
      <c r="G576" s="66">
        <f t="shared" si="17"/>
        <v>0</v>
      </c>
      <c r="H576" s="24"/>
      <c r="I576" s="67">
        <f t="shared" si="15"/>
        <v>0</v>
      </c>
      <c r="K576" s="68" t="str">
        <f t="shared" si="16"/>
        <v/>
      </c>
    </row>
    <row r="577" spans="1:11" x14ac:dyDescent="0.25">
      <c r="A577" s="16">
        <v>39</v>
      </c>
      <c r="B577" s="36"/>
      <c r="C577" s="37"/>
      <c r="D577" s="45"/>
      <c r="E577" s="45"/>
      <c r="F577" s="32"/>
      <c r="G577" s="66">
        <f t="shared" si="17"/>
        <v>0</v>
      </c>
      <c r="H577" s="24"/>
      <c r="I577" s="67">
        <f t="shared" si="15"/>
        <v>0</v>
      </c>
      <c r="K577" s="68" t="str">
        <f t="shared" si="16"/>
        <v/>
      </c>
    </row>
    <row r="578" spans="1:11" x14ac:dyDescent="0.25">
      <c r="A578" s="16">
        <v>40</v>
      </c>
      <c r="B578" s="36"/>
      <c r="C578" s="37"/>
      <c r="D578" s="45"/>
      <c r="E578" s="45"/>
      <c r="F578" s="32"/>
      <c r="G578" s="66">
        <f t="shared" si="17"/>
        <v>0</v>
      </c>
      <c r="H578" s="24"/>
      <c r="I578" s="67">
        <f t="shared" si="15"/>
        <v>0</v>
      </c>
      <c r="K578" s="68" t="str">
        <f t="shared" si="16"/>
        <v/>
      </c>
    </row>
    <row r="579" spans="1:11" x14ac:dyDescent="0.25">
      <c r="A579" s="16">
        <v>41</v>
      </c>
      <c r="B579" s="36"/>
      <c r="C579" s="37"/>
      <c r="D579" s="45"/>
      <c r="E579" s="45"/>
      <c r="F579" s="32"/>
      <c r="G579" s="66">
        <f t="shared" si="17"/>
        <v>0</v>
      </c>
      <c r="H579" s="24"/>
      <c r="I579" s="67">
        <f t="shared" si="15"/>
        <v>0</v>
      </c>
      <c r="K579" s="68" t="str">
        <f t="shared" si="16"/>
        <v/>
      </c>
    </row>
    <row r="580" spans="1:11" x14ac:dyDescent="0.25">
      <c r="A580" s="16">
        <v>42</v>
      </c>
      <c r="B580" s="36"/>
      <c r="C580" s="37"/>
      <c r="D580" s="45"/>
      <c r="E580" s="45"/>
      <c r="F580" s="32"/>
      <c r="G580" s="66">
        <f t="shared" si="17"/>
        <v>0</v>
      </c>
      <c r="H580" s="24"/>
      <c r="I580" s="67">
        <f t="shared" si="15"/>
        <v>0</v>
      </c>
      <c r="K580" s="68" t="str">
        <f t="shared" si="16"/>
        <v/>
      </c>
    </row>
    <row r="581" spans="1:11" x14ac:dyDescent="0.25">
      <c r="A581" s="16">
        <v>43</v>
      </c>
      <c r="B581" s="36"/>
      <c r="C581" s="37"/>
      <c r="D581" s="45"/>
      <c r="E581" s="45"/>
      <c r="F581" s="32"/>
      <c r="G581" s="66">
        <f t="shared" si="17"/>
        <v>0</v>
      </c>
      <c r="H581" s="24"/>
      <c r="I581" s="67">
        <f t="shared" si="15"/>
        <v>0</v>
      </c>
      <c r="K581" s="68" t="str">
        <f t="shared" si="16"/>
        <v/>
      </c>
    </row>
    <row r="582" spans="1:11" x14ac:dyDescent="0.25">
      <c r="A582" s="16">
        <v>44</v>
      </c>
      <c r="B582" s="36"/>
      <c r="C582" s="37"/>
      <c r="D582" s="45"/>
      <c r="E582" s="45"/>
      <c r="F582" s="32"/>
      <c r="G582" s="66">
        <f t="shared" si="17"/>
        <v>0</v>
      </c>
      <c r="H582" s="24"/>
      <c r="I582" s="67">
        <f t="shared" si="15"/>
        <v>0</v>
      </c>
      <c r="K582" s="68" t="str">
        <f t="shared" si="16"/>
        <v/>
      </c>
    </row>
    <row r="583" spans="1:11" x14ac:dyDescent="0.25">
      <c r="A583" s="16">
        <v>45</v>
      </c>
      <c r="B583" s="36"/>
      <c r="C583" s="37"/>
      <c r="D583" s="45"/>
      <c r="E583" s="45"/>
      <c r="F583" s="32"/>
      <c r="G583" s="66">
        <f t="shared" si="17"/>
        <v>0</v>
      </c>
      <c r="H583" s="24"/>
      <c r="I583" s="67">
        <f t="shared" si="15"/>
        <v>0</v>
      </c>
      <c r="K583" s="68" t="str">
        <f t="shared" si="16"/>
        <v/>
      </c>
    </row>
    <row r="584" spans="1:11" x14ac:dyDescent="0.25">
      <c r="A584" s="16">
        <v>46</v>
      </c>
      <c r="B584" s="36"/>
      <c r="C584" s="37"/>
      <c r="D584" s="45"/>
      <c r="E584" s="45"/>
      <c r="F584" s="32"/>
      <c r="G584" s="66">
        <f t="shared" si="17"/>
        <v>0</v>
      </c>
      <c r="H584" s="24"/>
      <c r="I584" s="67">
        <f t="shared" si="15"/>
        <v>0</v>
      </c>
      <c r="K584" s="68" t="str">
        <f t="shared" si="16"/>
        <v/>
      </c>
    </row>
    <row r="585" spans="1:11" x14ac:dyDescent="0.25">
      <c r="A585" s="16">
        <v>47</v>
      </c>
      <c r="B585" s="36"/>
      <c r="C585" s="37"/>
      <c r="D585" s="45"/>
      <c r="E585" s="45"/>
      <c r="F585" s="32"/>
      <c r="G585" s="66">
        <f t="shared" si="17"/>
        <v>0</v>
      </c>
      <c r="H585" s="24"/>
      <c r="I585" s="67">
        <f t="shared" si="15"/>
        <v>0</v>
      </c>
      <c r="K585" s="68" t="str">
        <f t="shared" si="16"/>
        <v/>
      </c>
    </row>
    <row r="586" spans="1:11" x14ac:dyDescent="0.25">
      <c r="A586" s="16">
        <v>48</v>
      </c>
      <c r="B586" s="36"/>
      <c r="C586" s="37"/>
      <c r="D586" s="45"/>
      <c r="E586" s="45"/>
      <c r="F586" s="32"/>
      <c r="G586" s="66">
        <f t="shared" si="17"/>
        <v>0</v>
      </c>
      <c r="H586" s="24"/>
      <c r="I586" s="67">
        <f t="shared" si="15"/>
        <v>0</v>
      </c>
      <c r="K586" s="68" t="str">
        <f t="shared" si="16"/>
        <v/>
      </c>
    </row>
    <row r="587" spans="1:11" x14ac:dyDescent="0.25">
      <c r="A587" s="16">
        <v>49</v>
      </c>
      <c r="B587" s="36"/>
      <c r="C587" s="37"/>
      <c r="D587" s="45"/>
      <c r="E587" s="45"/>
      <c r="F587" s="32"/>
      <c r="G587" s="66">
        <f t="shared" si="17"/>
        <v>0</v>
      </c>
      <c r="H587" s="24"/>
      <c r="I587" s="67">
        <f t="shared" si="15"/>
        <v>0</v>
      </c>
      <c r="K587" s="68" t="str">
        <f t="shared" si="16"/>
        <v/>
      </c>
    </row>
    <row r="588" spans="1:11" x14ac:dyDescent="0.25">
      <c r="A588" s="16">
        <v>50</v>
      </c>
      <c r="B588" s="36"/>
      <c r="C588" s="37"/>
      <c r="D588" s="45"/>
      <c r="E588" s="45"/>
      <c r="F588" s="32"/>
      <c r="G588" s="66">
        <f t="shared" si="17"/>
        <v>0</v>
      </c>
      <c r="H588" s="24"/>
      <c r="I588" s="67">
        <f t="shared" si="15"/>
        <v>0</v>
      </c>
      <c r="K588" s="68" t="str">
        <f t="shared" si="16"/>
        <v/>
      </c>
    </row>
    <row r="589" spans="1:11" x14ac:dyDescent="0.25">
      <c r="A589" s="16">
        <v>51</v>
      </c>
      <c r="B589" s="36"/>
      <c r="C589" s="37"/>
      <c r="D589" s="45"/>
      <c r="E589" s="45"/>
      <c r="F589" s="32"/>
      <c r="G589" s="66">
        <f t="shared" si="17"/>
        <v>0</v>
      </c>
      <c r="H589" s="24"/>
      <c r="I589" s="67">
        <f t="shared" si="15"/>
        <v>0</v>
      </c>
      <c r="K589" s="68" t="str">
        <f t="shared" si="16"/>
        <v/>
      </c>
    </row>
    <row r="590" spans="1:11" x14ac:dyDescent="0.25">
      <c r="A590" s="16">
        <v>52</v>
      </c>
      <c r="B590" s="36"/>
      <c r="C590" s="37"/>
      <c r="D590" s="45"/>
      <c r="E590" s="45"/>
      <c r="F590" s="32"/>
      <c r="G590" s="66">
        <f t="shared" si="17"/>
        <v>0</v>
      </c>
      <c r="H590" s="24"/>
      <c r="I590" s="67">
        <f t="shared" si="15"/>
        <v>0</v>
      </c>
      <c r="K590" s="68" t="str">
        <f t="shared" si="16"/>
        <v/>
      </c>
    </row>
    <row r="591" spans="1:11" x14ac:dyDescent="0.25">
      <c r="A591" s="16">
        <v>53</v>
      </c>
      <c r="B591" s="36"/>
      <c r="C591" s="37"/>
      <c r="D591" s="45"/>
      <c r="E591" s="45"/>
      <c r="F591" s="32"/>
      <c r="G591" s="66">
        <f t="shared" si="17"/>
        <v>0</v>
      </c>
      <c r="H591" s="24"/>
      <c r="I591" s="67">
        <f t="shared" si="15"/>
        <v>0</v>
      </c>
      <c r="K591" s="68" t="str">
        <f t="shared" si="16"/>
        <v/>
      </c>
    </row>
    <row r="592" spans="1:11" x14ac:dyDescent="0.25">
      <c r="A592" s="16">
        <v>54</v>
      </c>
      <c r="B592" s="36"/>
      <c r="C592" s="37"/>
      <c r="D592" s="45"/>
      <c r="E592" s="45"/>
      <c r="F592" s="32"/>
      <c r="G592" s="66">
        <f t="shared" si="17"/>
        <v>0</v>
      </c>
      <c r="H592" s="24"/>
      <c r="I592" s="67">
        <f t="shared" si="15"/>
        <v>0</v>
      </c>
      <c r="K592" s="68" t="str">
        <f t="shared" si="16"/>
        <v/>
      </c>
    </row>
    <row r="593" spans="1:11" x14ac:dyDescent="0.25">
      <c r="A593" s="16">
        <v>55</v>
      </c>
      <c r="B593" s="36"/>
      <c r="C593" s="37"/>
      <c r="D593" s="45"/>
      <c r="E593" s="45"/>
      <c r="F593" s="32"/>
      <c r="G593" s="66">
        <f t="shared" si="17"/>
        <v>0</v>
      </c>
      <c r="H593" s="24"/>
      <c r="I593" s="67">
        <f t="shared" si="15"/>
        <v>0</v>
      </c>
      <c r="K593" s="68" t="str">
        <f t="shared" si="16"/>
        <v/>
      </c>
    </row>
    <row r="594" spans="1:11" x14ac:dyDescent="0.25">
      <c r="A594" s="16">
        <v>56</v>
      </c>
      <c r="B594" s="36"/>
      <c r="C594" s="37"/>
      <c r="D594" s="45"/>
      <c r="E594" s="45"/>
      <c r="F594" s="32"/>
      <c r="G594" s="66">
        <f t="shared" si="17"/>
        <v>0</v>
      </c>
      <c r="H594" s="24"/>
      <c r="I594" s="67">
        <f t="shared" si="15"/>
        <v>0</v>
      </c>
      <c r="K594" s="68" t="str">
        <f t="shared" si="16"/>
        <v/>
      </c>
    </row>
    <row r="595" spans="1:11" x14ac:dyDescent="0.25">
      <c r="A595" s="16">
        <v>57</v>
      </c>
      <c r="B595" s="36"/>
      <c r="C595" s="37"/>
      <c r="D595" s="45"/>
      <c r="E595" s="45"/>
      <c r="F595" s="32"/>
      <c r="G595" s="66">
        <f t="shared" si="17"/>
        <v>0</v>
      </c>
      <c r="H595" s="24"/>
      <c r="I595" s="67">
        <f t="shared" si="15"/>
        <v>0</v>
      </c>
      <c r="K595" s="68" t="str">
        <f t="shared" si="16"/>
        <v/>
      </c>
    </row>
    <row r="596" spans="1:11" x14ac:dyDescent="0.25">
      <c r="A596" s="16">
        <v>58</v>
      </c>
      <c r="B596" s="36"/>
      <c r="C596" s="37"/>
      <c r="D596" s="45"/>
      <c r="E596" s="45"/>
      <c r="F596" s="32"/>
      <c r="G596" s="66">
        <f t="shared" si="17"/>
        <v>0</v>
      </c>
      <c r="H596" s="24"/>
      <c r="I596" s="67">
        <f t="shared" si="15"/>
        <v>0</v>
      </c>
      <c r="K596" s="68" t="str">
        <f t="shared" si="16"/>
        <v/>
      </c>
    </row>
    <row r="597" spans="1:11" x14ac:dyDescent="0.25">
      <c r="A597" s="16">
        <v>59</v>
      </c>
      <c r="B597" s="36"/>
      <c r="C597" s="37"/>
      <c r="D597" s="45"/>
      <c r="E597" s="45"/>
      <c r="F597" s="32"/>
      <c r="G597" s="66">
        <f t="shared" si="17"/>
        <v>0</v>
      </c>
      <c r="H597" s="24"/>
      <c r="I597" s="67">
        <f t="shared" si="15"/>
        <v>0</v>
      </c>
      <c r="K597" s="68" t="str">
        <f t="shared" si="16"/>
        <v/>
      </c>
    </row>
    <row r="598" spans="1:11" x14ac:dyDescent="0.25">
      <c r="A598" s="16">
        <v>60</v>
      </c>
      <c r="B598" s="36"/>
      <c r="C598" s="37"/>
      <c r="D598" s="45"/>
      <c r="E598" s="45"/>
      <c r="F598" s="32"/>
      <c r="G598" s="66">
        <f t="shared" si="17"/>
        <v>0</v>
      </c>
      <c r="H598" s="24"/>
      <c r="I598" s="67">
        <f t="shared" si="15"/>
        <v>0</v>
      </c>
      <c r="K598" s="68" t="str">
        <f t="shared" si="16"/>
        <v/>
      </c>
    </row>
    <row r="599" spans="1:11" x14ac:dyDescent="0.25">
      <c r="A599" s="16">
        <v>61</v>
      </c>
      <c r="B599" s="36"/>
      <c r="C599" s="37"/>
      <c r="D599" s="45"/>
      <c r="E599" s="45"/>
      <c r="F599" s="32"/>
      <c r="G599" s="66">
        <f t="shared" si="17"/>
        <v>0</v>
      </c>
      <c r="H599" s="24"/>
      <c r="I599" s="67">
        <f t="shared" si="15"/>
        <v>0</v>
      </c>
      <c r="K599" s="68" t="str">
        <f t="shared" si="16"/>
        <v/>
      </c>
    </row>
    <row r="600" spans="1:11" x14ac:dyDescent="0.25">
      <c r="A600" s="16">
        <v>62</v>
      </c>
      <c r="B600" s="36"/>
      <c r="C600" s="37"/>
      <c r="D600" s="45"/>
      <c r="E600" s="45"/>
      <c r="F600" s="32"/>
      <c r="G600" s="66">
        <f t="shared" si="17"/>
        <v>0</v>
      </c>
      <c r="H600" s="24"/>
      <c r="I600" s="67">
        <f t="shared" si="15"/>
        <v>0</v>
      </c>
      <c r="K600" s="68" t="str">
        <f t="shared" si="16"/>
        <v/>
      </c>
    </row>
    <row r="601" spans="1:11" x14ac:dyDescent="0.25">
      <c r="A601" s="16">
        <v>63</v>
      </c>
      <c r="B601" s="36"/>
      <c r="C601" s="37"/>
      <c r="D601" s="45"/>
      <c r="E601" s="45"/>
      <c r="F601" s="32"/>
      <c r="G601" s="66">
        <f t="shared" si="17"/>
        <v>0</v>
      </c>
      <c r="H601" s="24"/>
      <c r="I601" s="67">
        <f t="shared" si="15"/>
        <v>0</v>
      </c>
      <c r="K601" s="68" t="str">
        <f t="shared" si="16"/>
        <v/>
      </c>
    </row>
    <row r="602" spans="1:11" x14ac:dyDescent="0.25">
      <c r="A602" s="16">
        <v>64</v>
      </c>
      <c r="B602" s="36"/>
      <c r="C602" s="37"/>
      <c r="D602" s="45"/>
      <c r="E602" s="45"/>
      <c r="F602" s="32"/>
      <c r="G602" s="66">
        <f t="shared" si="17"/>
        <v>0</v>
      </c>
      <c r="H602" s="24"/>
      <c r="I602" s="67">
        <f t="shared" si="15"/>
        <v>0</v>
      </c>
      <c r="K602" s="68" t="str">
        <f t="shared" si="16"/>
        <v/>
      </c>
    </row>
    <row r="603" spans="1:11" x14ac:dyDescent="0.25">
      <c r="A603" s="16">
        <v>65</v>
      </c>
      <c r="B603" s="36"/>
      <c r="C603" s="37"/>
      <c r="D603" s="45"/>
      <c r="E603" s="45"/>
      <c r="F603" s="32"/>
      <c r="G603" s="66">
        <f t="shared" ref="G603:G638" si="18">+IF(C603="SI",(E603-D603)*24,0)</f>
        <v>0</v>
      </c>
      <c r="H603" s="24"/>
      <c r="I603" s="67">
        <f t="shared" si="15"/>
        <v>0</v>
      </c>
      <c r="K603" s="68" t="str">
        <f t="shared" si="16"/>
        <v/>
      </c>
    </row>
    <row r="604" spans="1:11" x14ac:dyDescent="0.25">
      <c r="A604" s="16">
        <v>66</v>
      </c>
      <c r="B604" s="36"/>
      <c r="C604" s="37"/>
      <c r="D604" s="45"/>
      <c r="E604" s="45"/>
      <c r="F604" s="32"/>
      <c r="G604" s="66">
        <f t="shared" si="18"/>
        <v>0</v>
      </c>
      <c r="H604" s="24"/>
      <c r="I604" s="67">
        <f t="shared" ref="I604:I638" si="19">+ROUND(G604*H604,2)</f>
        <v>0</v>
      </c>
      <c r="K604" s="68" t="str">
        <f t="shared" ref="K604:K638" si="20">+IF(B604="","",ROUND((E604-D604)*24*H604,2))</f>
        <v/>
      </c>
    </row>
    <row r="605" spans="1:11" x14ac:dyDescent="0.25">
      <c r="A605" s="16">
        <v>67</v>
      </c>
      <c r="B605" s="36"/>
      <c r="C605" s="37"/>
      <c r="D605" s="45"/>
      <c r="E605" s="45"/>
      <c r="F605" s="32"/>
      <c r="G605" s="66">
        <f t="shared" si="18"/>
        <v>0</v>
      </c>
      <c r="H605" s="24"/>
      <c r="I605" s="67">
        <f t="shared" si="19"/>
        <v>0</v>
      </c>
      <c r="K605" s="68" t="str">
        <f t="shared" si="20"/>
        <v/>
      </c>
    </row>
    <row r="606" spans="1:11" x14ac:dyDescent="0.25">
      <c r="A606" s="16">
        <v>68</v>
      </c>
      <c r="B606" s="36"/>
      <c r="C606" s="37"/>
      <c r="D606" s="45"/>
      <c r="E606" s="45"/>
      <c r="F606" s="32"/>
      <c r="G606" s="66">
        <f t="shared" si="18"/>
        <v>0</v>
      </c>
      <c r="H606" s="24"/>
      <c r="I606" s="67">
        <f t="shared" si="19"/>
        <v>0</v>
      </c>
      <c r="K606" s="68" t="str">
        <f t="shared" si="20"/>
        <v/>
      </c>
    </row>
    <row r="607" spans="1:11" x14ac:dyDescent="0.25">
      <c r="A607" s="16">
        <v>69</v>
      </c>
      <c r="B607" s="36"/>
      <c r="C607" s="37"/>
      <c r="D607" s="45"/>
      <c r="E607" s="45"/>
      <c r="F607" s="32"/>
      <c r="G607" s="66">
        <f t="shared" si="18"/>
        <v>0</v>
      </c>
      <c r="H607" s="24"/>
      <c r="I607" s="67">
        <f t="shared" si="19"/>
        <v>0</v>
      </c>
      <c r="K607" s="68" t="str">
        <f t="shared" si="20"/>
        <v/>
      </c>
    </row>
    <row r="608" spans="1:11" x14ac:dyDescent="0.25">
      <c r="A608" s="16">
        <v>70</v>
      </c>
      <c r="B608" s="36"/>
      <c r="C608" s="37"/>
      <c r="D608" s="45"/>
      <c r="E608" s="45"/>
      <c r="F608" s="32"/>
      <c r="G608" s="66">
        <f t="shared" si="18"/>
        <v>0</v>
      </c>
      <c r="H608" s="24"/>
      <c r="I608" s="67">
        <f t="shared" si="19"/>
        <v>0</v>
      </c>
      <c r="K608" s="68" t="str">
        <f t="shared" si="20"/>
        <v/>
      </c>
    </row>
    <row r="609" spans="1:11" x14ac:dyDescent="0.25">
      <c r="A609" s="16">
        <v>71</v>
      </c>
      <c r="B609" s="36"/>
      <c r="C609" s="37"/>
      <c r="D609" s="45"/>
      <c r="E609" s="45"/>
      <c r="F609" s="32"/>
      <c r="G609" s="66">
        <f t="shared" si="18"/>
        <v>0</v>
      </c>
      <c r="H609" s="24"/>
      <c r="I609" s="67">
        <f t="shared" si="19"/>
        <v>0</v>
      </c>
      <c r="K609" s="68" t="str">
        <f t="shared" si="20"/>
        <v/>
      </c>
    </row>
    <row r="610" spans="1:11" x14ac:dyDescent="0.25">
      <c r="A610" s="16">
        <v>72</v>
      </c>
      <c r="B610" s="36"/>
      <c r="C610" s="37"/>
      <c r="D610" s="45"/>
      <c r="E610" s="45"/>
      <c r="F610" s="32"/>
      <c r="G610" s="66">
        <f t="shared" si="18"/>
        <v>0</v>
      </c>
      <c r="H610" s="24"/>
      <c r="I610" s="67">
        <f t="shared" si="19"/>
        <v>0</v>
      </c>
      <c r="K610" s="68" t="str">
        <f t="shared" si="20"/>
        <v/>
      </c>
    </row>
    <row r="611" spans="1:11" x14ac:dyDescent="0.25">
      <c r="A611" s="16">
        <v>73</v>
      </c>
      <c r="B611" s="36"/>
      <c r="C611" s="37"/>
      <c r="D611" s="45"/>
      <c r="E611" s="45"/>
      <c r="F611" s="32"/>
      <c r="G611" s="66">
        <f t="shared" si="18"/>
        <v>0</v>
      </c>
      <c r="H611" s="24"/>
      <c r="I611" s="67">
        <f t="shared" si="19"/>
        <v>0</v>
      </c>
      <c r="K611" s="68" t="str">
        <f t="shared" si="20"/>
        <v/>
      </c>
    </row>
    <row r="612" spans="1:11" x14ac:dyDescent="0.25">
      <c r="A612" s="16">
        <v>74</v>
      </c>
      <c r="B612" s="36"/>
      <c r="C612" s="37"/>
      <c r="D612" s="45"/>
      <c r="E612" s="45"/>
      <c r="F612" s="32"/>
      <c r="G612" s="66">
        <f t="shared" si="18"/>
        <v>0</v>
      </c>
      <c r="H612" s="24"/>
      <c r="I612" s="67">
        <f t="shared" si="19"/>
        <v>0</v>
      </c>
      <c r="K612" s="68" t="str">
        <f t="shared" si="20"/>
        <v/>
      </c>
    </row>
    <row r="613" spans="1:11" x14ac:dyDescent="0.25">
      <c r="A613" s="16">
        <v>75</v>
      </c>
      <c r="B613" s="36"/>
      <c r="C613" s="37"/>
      <c r="D613" s="45"/>
      <c r="E613" s="45"/>
      <c r="F613" s="32"/>
      <c r="G613" s="66">
        <f t="shared" si="18"/>
        <v>0</v>
      </c>
      <c r="H613" s="24"/>
      <c r="I613" s="67">
        <f t="shared" si="19"/>
        <v>0</v>
      </c>
      <c r="K613" s="68" t="str">
        <f t="shared" si="20"/>
        <v/>
      </c>
    </row>
    <row r="614" spans="1:11" x14ac:dyDescent="0.25">
      <c r="A614" s="16">
        <v>76</v>
      </c>
      <c r="B614" s="36"/>
      <c r="C614" s="37"/>
      <c r="D614" s="45"/>
      <c r="E614" s="45"/>
      <c r="F614" s="32"/>
      <c r="G614" s="66">
        <f t="shared" si="18"/>
        <v>0</v>
      </c>
      <c r="H614" s="24"/>
      <c r="I614" s="67">
        <f t="shared" si="19"/>
        <v>0</v>
      </c>
      <c r="K614" s="68" t="str">
        <f t="shared" si="20"/>
        <v/>
      </c>
    </row>
    <row r="615" spans="1:11" x14ac:dyDescent="0.25">
      <c r="A615" s="16">
        <v>77</v>
      </c>
      <c r="B615" s="36"/>
      <c r="C615" s="37"/>
      <c r="D615" s="45"/>
      <c r="E615" s="45"/>
      <c r="F615" s="32"/>
      <c r="G615" s="66">
        <f t="shared" si="18"/>
        <v>0</v>
      </c>
      <c r="H615" s="24"/>
      <c r="I615" s="67">
        <f t="shared" si="19"/>
        <v>0</v>
      </c>
      <c r="K615" s="68" t="str">
        <f t="shared" si="20"/>
        <v/>
      </c>
    </row>
    <row r="616" spans="1:11" x14ac:dyDescent="0.25">
      <c r="A616" s="16">
        <v>78</v>
      </c>
      <c r="B616" s="36"/>
      <c r="C616" s="37"/>
      <c r="D616" s="45"/>
      <c r="E616" s="45"/>
      <c r="F616" s="32"/>
      <c r="G616" s="66">
        <f t="shared" si="18"/>
        <v>0</v>
      </c>
      <c r="H616" s="24"/>
      <c r="I616" s="67">
        <f t="shared" si="19"/>
        <v>0</v>
      </c>
      <c r="K616" s="68" t="str">
        <f t="shared" si="20"/>
        <v/>
      </c>
    </row>
    <row r="617" spans="1:11" x14ac:dyDescent="0.25">
      <c r="A617" s="16">
        <v>79</v>
      </c>
      <c r="B617" s="36"/>
      <c r="C617" s="37"/>
      <c r="D617" s="45"/>
      <c r="E617" s="45"/>
      <c r="F617" s="32"/>
      <c r="G617" s="66">
        <f t="shared" si="18"/>
        <v>0</v>
      </c>
      <c r="H617" s="24"/>
      <c r="I617" s="67">
        <f t="shared" si="19"/>
        <v>0</v>
      </c>
      <c r="K617" s="68" t="str">
        <f t="shared" si="20"/>
        <v/>
      </c>
    </row>
    <row r="618" spans="1:11" x14ac:dyDescent="0.25">
      <c r="A618" s="16">
        <v>80</v>
      </c>
      <c r="B618" s="36"/>
      <c r="C618" s="37"/>
      <c r="D618" s="45"/>
      <c r="E618" s="45"/>
      <c r="F618" s="32"/>
      <c r="G618" s="66">
        <f t="shared" si="18"/>
        <v>0</v>
      </c>
      <c r="H618" s="24"/>
      <c r="I618" s="67">
        <f t="shared" si="19"/>
        <v>0</v>
      </c>
      <c r="K618" s="68" t="str">
        <f t="shared" si="20"/>
        <v/>
      </c>
    </row>
    <row r="619" spans="1:11" x14ac:dyDescent="0.25">
      <c r="A619" s="16">
        <v>81</v>
      </c>
      <c r="B619" s="36"/>
      <c r="C619" s="37"/>
      <c r="D619" s="45"/>
      <c r="E619" s="45"/>
      <c r="F619" s="32"/>
      <c r="G619" s="66">
        <f t="shared" si="18"/>
        <v>0</v>
      </c>
      <c r="H619" s="24"/>
      <c r="I619" s="67">
        <f t="shared" si="19"/>
        <v>0</v>
      </c>
      <c r="K619" s="68" t="str">
        <f t="shared" si="20"/>
        <v/>
      </c>
    </row>
    <row r="620" spans="1:11" x14ac:dyDescent="0.25">
      <c r="A620" s="16">
        <v>82</v>
      </c>
      <c r="B620" s="36"/>
      <c r="C620" s="37"/>
      <c r="D620" s="45"/>
      <c r="E620" s="45"/>
      <c r="F620" s="32"/>
      <c r="G620" s="66">
        <f t="shared" si="18"/>
        <v>0</v>
      </c>
      <c r="H620" s="24"/>
      <c r="I620" s="67">
        <f t="shared" si="19"/>
        <v>0</v>
      </c>
      <c r="K620" s="68" t="str">
        <f t="shared" si="20"/>
        <v/>
      </c>
    </row>
    <row r="621" spans="1:11" x14ac:dyDescent="0.25">
      <c r="A621" s="16">
        <v>83</v>
      </c>
      <c r="B621" s="36"/>
      <c r="C621" s="37"/>
      <c r="D621" s="45"/>
      <c r="E621" s="45"/>
      <c r="F621" s="32"/>
      <c r="G621" s="66">
        <f t="shared" si="18"/>
        <v>0</v>
      </c>
      <c r="H621" s="24"/>
      <c r="I621" s="67">
        <f t="shared" si="19"/>
        <v>0</v>
      </c>
      <c r="K621" s="68" t="str">
        <f t="shared" si="20"/>
        <v/>
      </c>
    </row>
    <row r="622" spans="1:11" x14ac:dyDescent="0.25">
      <c r="A622" s="16">
        <v>84</v>
      </c>
      <c r="B622" s="36"/>
      <c r="C622" s="37"/>
      <c r="D622" s="45"/>
      <c r="E622" s="45"/>
      <c r="F622" s="32"/>
      <c r="G622" s="66">
        <f t="shared" si="18"/>
        <v>0</v>
      </c>
      <c r="H622" s="24"/>
      <c r="I622" s="67">
        <f t="shared" si="19"/>
        <v>0</v>
      </c>
      <c r="K622" s="68" t="str">
        <f t="shared" si="20"/>
        <v/>
      </c>
    </row>
    <row r="623" spans="1:11" x14ac:dyDescent="0.25">
      <c r="A623" s="16">
        <v>85</v>
      </c>
      <c r="B623" s="36"/>
      <c r="C623" s="37"/>
      <c r="D623" s="45"/>
      <c r="E623" s="45"/>
      <c r="F623" s="32"/>
      <c r="G623" s="66">
        <f t="shared" si="18"/>
        <v>0</v>
      </c>
      <c r="H623" s="24"/>
      <c r="I623" s="67">
        <f t="shared" si="19"/>
        <v>0</v>
      </c>
      <c r="K623" s="68" t="str">
        <f t="shared" si="20"/>
        <v/>
      </c>
    </row>
    <row r="624" spans="1:11" x14ac:dyDescent="0.25">
      <c r="A624" s="16">
        <v>86</v>
      </c>
      <c r="B624" s="36"/>
      <c r="C624" s="37"/>
      <c r="D624" s="45"/>
      <c r="E624" s="45"/>
      <c r="F624" s="32"/>
      <c r="G624" s="66">
        <f t="shared" si="18"/>
        <v>0</v>
      </c>
      <c r="H624" s="24"/>
      <c r="I624" s="67">
        <f t="shared" si="19"/>
        <v>0</v>
      </c>
      <c r="K624" s="68" t="str">
        <f t="shared" si="20"/>
        <v/>
      </c>
    </row>
    <row r="625" spans="1:11" x14ac:dyDescent="0.25">
      <c r="A625" s="16">
        <v>87</v>
      </c>
      <c r="B625" s="36"/>
      <c r="C625" s="37"/>
      <c r="D625" s="45"/>
      <c r="E625" s="45"/>
      <c r="F625" s="32"/>
      <c r="G625" s="66">
        <f t="shared" si="18"/>
        <v>0</v>
      </c>
      <c r="H625" s="24"/>
      <c r="I625" s="67">
        <f t="shared" si="19"/>
        <v>0</v>
      </c>
      <c r="K625" s="68" t="str">
        <f t="shared" si="20"/>
        <v/>
      </c>
    </row>
    <row r="626" spans="1:11" x14ac:dyDescent="0.25">
      <c r="A626" s="16">
        <v>88</v>
      </c>
      <c r="B626" s="36"/>
      <c r="C626" s="37"/>
      <c r="D626" s="45"/>
      <c r="E626" s="45"/>
      <c r="F626" s="32"/>
      <c r="G626" s="66">
        <f t="shared" si="18"/>
        <v>0</v>
      </c>
      <c r="H626" s="24"/>
      <c r="I626" s="67">
        <f t="shared" si="19"/>
        <v>0</v>
      </c>
      <c r="K626" s="68" t="str">
        <f t="shared" si="20"/>
        <v/>
      </c>
    </row>
    <row r="627" spans="1:11" x14ac:dyDescent="0.25">
      <c r="A627" s="16">
        <v>89</v>
      </c>
      <c r="B627" s="36"/>
      <c r="C627" s="37"/>
      <c r="D627" s="45"/>
      <c r="E627" s="45"/>
      <c r="F627" s="32"/>
      <c r="G627" s="66">
        <f t="shared" si="18"/>
        <v>0</v>
      </c>
      <c r="H627" s="24"/>
      <c r="I627" s="67">
        <f t="shared" si="19"/>
        <v>0</v>
      </c>
      <c r="K627" s="68" t="str">
        <f t="shared" si="20"/>
        <v/>
      </c>
    </row>
    <row r="628" spans="1:11" x14ac:dyDescent="0.25">
      <c r="A628" s="16">
        <v>90</v>
      </c>
      <c r="B628" s="36"/>
      <c r="C628" s="37"/>
      <c r="D628" s="45"/>
      <c r="E628" s="45"/>
      <c r="F628" s="32"/>
      <c r="G628" s="66">
        <f t="shared" si="18"/>
        <v>0</v>
      </c>
      <c r="H628" s="24"/>
      <c r="I628" s="67">
        <f t="shared" si="19"/>
        <v>0</v>
      </c>
      <c r="K628" s="68" t="str">
        <f t="shared" si="20"/>
        <v/>
      </c>
    </row>
    <row r="629" spans="1:11" x14ac:dyDescent="0.25">
      <c r="A629" s="16">
        <v>91</v>
      </c>
      <c r="B629" s="36"/>
      <c r="C629" s="37"/>
      <c r="D629" s="45"/>
      <c r="E629" s="45"/>
      <c r="F629" s="32"/>
      <c r="G629" s="66">
        <f t="shared" si="18"/>
        <v>0</v>
      </c>
      <c r="H629" s="24"/>
      <c r="I629" s="67">
        <f t="shared" si="19"/>
        <v>0</v>
      </c>
      <c r="K629" s="68" t="str">
        <f t="shared" si="20"/>
        <v/>
      </c>
    </row>
    <row r="630" spans="1:11" x14ac:dyDescent="0.25">
      <c r="A630" s="16">
        <v>92</v>
      </c>
      <c r="B630" s="36"/>
      <c r="C630" s="37"/>
      <c r="D630" s="45"/>
      <c r="E630" s="45"/>
      <c r="F630" s="32"/>
      <c r="G630" s="66">
        <f t="shared" si="18"/>
        <v>0</v>
      </c>
      <c r="H630" s="24"/>
      <c r="I630" s="67">
        <f t="shared" si="19"/>
        <v>0</v>
      </c>
      <c r="K630" s="68" t="str">
        <f t="shared" si="20"/>
        <v/>
      </c>
    </row>
    <row r="631" spans="1:11" x14ac:dyDescent="0.25">
      <c r="A631" s="16">
        <v>93</v>
      </c>
      <c r="B631" s="36"/>
      <c r="C631" s="37"/>
      <c r="D631" s="45"/>
      <c r="E631" s="45"/>
      <c r="F631" s="32"/>
      <c r="G631" s="66">
        <f t="shared" si="18"/>
        <v>0</v>
      </c>
      <c r="H631" s="24"/>
      <c r="I631" s="67">
        <f t="shared" si="19"/>
        <v>0</v>
      </c>
      <c r="K631" s="68" t="str">
        <f t="shared" si="20"/>
        <v/>
      </c>
    </row>
    <row r="632" spans="1:11" x14ac:dyDescent="0.25">
      <c r="A632" s="16">
        <v>94</v>
      </c>
      <c r="B632" s="36"/>
      <c r="C632" s="37"/>
      <c r="D632" s="45"/>
      <c r="E632" s="45"/>
      <c r="F632" s="32"/>
      <c r="G632" s="66">
        <f t="shared" si="18"/>
        <v>0</v>
      </c>
      <c r="H632" s="24"/>
      <c r="I632" s="67">
        <f t="shared" si="19"/>
        <v>0</v>
      </c>
      <c r="K632" s="68" t="str">
        <f t="shared" si="20"/>
        <v/>
      </c>
    </row>
    <row r="633" spans="1:11" x14ac:dyDescent="0.25">
      <c r="A633" s="16">
        <v>95</v>
      </c>
      <c r="B633" s="36"/>
      <c r="C633" s="37"/>
      <c r="D633" s="45"/>
      <c r="E633" s="45"/>
      <c r="F633" s="32"/>
      <c r="G633" s="66">
        <f t="shared" si="18"/>
        <v>0</v>
      </c>
      <c r="H633" s="24"/>
      <c r="I633" s="67">
        <f t="shared" si="19"/>
        <v>0</v>
      </c>
      <c r="K633" s="68" t="str">
        <f t="shared" si="20"/>
        <v/>
      </c>
    </row>
    <row r="634" spans="1:11" x14ac:dyDescent="0.25">
      <c r="A634" s="16">
        <v>96</v>
      </c>
      <c r="B634" s="36"/>
      <c r="C634" s="37"/>
      <c r="D634" s="45"/>
      <c r="E634" s="45"/>
      <c r="F634" s="32"/>
      <c r="G634" s="66">
        <f t="shared" si="18"/>
        <v>0</v>
      </c>
      <c r="H634" s="24"/>
      <c r="I634" s="67">
        <f t="shared" si="19"/>
        <v>0</v>
      </c>
      <c r="K634" s="68" t="str">
        <f t="shared" si="20"/>
        <v/>
      </c>
    </row>
    <row r="635" spans="1:11" x14ac:dyDescent="0.25">
      <c r="A635" s="16">
        <v>97</v>
      </c>
      <c r="B635" s="36"/>
      <c r="C635" s="37"/>
      <c r="D635" s="45"/>
      <c r="E635" s="45"/>
      <c r="F635" s="32"/>
      <c r="G635" s="66">
        <f t="shared" si="18"/>
        <v>0</v>
      </c>
      <c r="H635" s="24"/>
      <c r="I635" s="67">
        <f t="shared" si="19"/>
        <v>0</v>
      </c>
      <c r="K635" s="68" t="str">
        <f t="shared" si="20"/>
        <v/>
      </c>
    </row>
    <row r="636" spans="1:11" x14ac:dyDescent="0.25">
      <c r="A636" s="16">
        <v>98</v>
      </c>
      <c r="B636" s="36"/>
      <c r="C636" s="37"/>
      <c r="D636" s="45"/>
      <c r="E636" s="45"/>
      <c r="F636" s="32"/>
      <c r="G636" s="66">
        <f t="shared" si="18"/>
        <v>0</v>
      </c>
      <c r="H636" s="24"/>
      <c r="I636" s="67">
        <f t="shared" si="19"/>
        <v>0</v>
      </c>
      <c r="K636" s="68" t="str">
        <f t="shared" si="20"/>
        <v/>
      </c>
    </row>
    <row r="637" spans="1:11" x14ac:dyDescent="0.25">
      <c r="A637" s="16">
        <v>99</v>
      </c>
      <c r="B637" s="36"/>
      <c r="C637" s="37"/>
      <c r="D637" s="45"/>
      <c r="E637" s="45"/>
      <c r="F637" s="32"/>
      <c r="G637" s="66">
        <f t="shared" si="18"/>
        <v>0</v>
      </c>
      <c r="H637" s="24"/>
      <c r="I637" s="67">
        <f t="shared" si="19"/>
        <v>0</v>
      </c>
      <c r="K637" s="68" t="str">
        <f t="shared" si="20"/>
        <v/>
      </c>
    </row>
    <row r="638" spans="1:11" x14ac:dyDescent="0.25">
      <c r="A638" s="16">
        <v>100</v>
      </c>
      <c r="B638" s="36"/>
      <c r="C638" s="37"/>
      <c r="D638" s="45"/>
      <c r="E638" s="45"/>
      <c r="F638" s="32"/>
      <c r="G638" s="66">
        <f t="shared" si="18"/>
        <v>0</v>
      </c>
      <c r="H638" s="24"/>
      <c r="I638" s="67">
        <f t="shared" si="19"/>
        <v>0</v>
      </c>
      <c r="K638" s="68" t="str">
        <f t="shared" si="20"/>
        <v/>
      </c>
    </row>
    <row r="639" spans="1:11" x14ac:dyDescent="0.25">
      <c r="B639" s="69" t="s">
        <v>37</v>
      </c>
      <c r="C639" s="70"/>
      <c r="D639" s="70"/>
      <c r="E639" s="70"/>
      <c r="F639" s="71"/>
      <c r="G639" s="72"/>
      <c r="H639" s="68"/>
      <c r="I639" s="73">
        <f>SUM(I539:I638)</f>
        <v>0</v>
      </c>
      <c r="K639" s="74">
        <f>SUM(K539:K638)</f>
        <v>0</v>
      </c>
    </row>
    <row r="640" spans="1:11" x14ac:dyDescent="0.25">
      <c r="B640" s="69" t="s">
        <v>146</v>
      </c>
      <c r="C640" s="37"/>
      <c r="D640" s="75"/>
      <c r="E640" s="75"/>
      <c r="F640" s="76"/>
      <c r="G640" s="77"/>
      <c r="H640" s="78"/>
      <c r="I640" s="46"/>
      <c r="K640" s="68">
        <f>+I640</f>
        <v>0</v>
      </c>
    </row>
    <row r="641" spans="1:11" x14ac:dyDescent="0.25">
      <c r="B641" s="69" t="s">
        <v>38</v>
      </c>
      <c r="C641" s="70"/>
      <c r="D641" s="70"/>
      <c r="E641" s="70"/>
      <c r="F641" s="71"/>
      <c r="G641" s="68"/>
      <c r="H641" s="68"/>
      <c r="I641" s="79">
        <f>+I640+I639</f>
        <v>0</v>
      </c>
      <c r="K641" s="74">
        <f>+K640+K639</f>
        <v>0</v>
      </c>
    </row>
    <row r="642" spans="1:11" x14ac:dyDescent="0.25">
      <c r="I642" s="49"/>
    </row>
    <row r="644" spans="1:11" x14ac:dyDescent="0.25">
      <c r="B644" s="179" t="s">
        <v>194</v>
      </c>
      <c r="C644" s="179"/>
      <c r="D644" s="179"/>
      <c r="E644" s="179"/>
      <c r="F644" s="179"/>
      <c r="G644" s="179"/>
      <c r="H644" s="179"/>
      <c r="I644" s="179"/>
    </row>
    <row r="646" spans="1:11" ht="78.75" x14ac:dyDescent="0.25">
      <c r="B646" s="54" t="s">
        <v>165</v>
      </c>
      <c r="C646" s="146" t="s">
        <v>148</v>
      </c>
      <c r="D646" s="146" t="s">
        <v>34</v>
      </c>
      <c r="E646" s="55" t="s">
        <v>35</v>
      </c>
      <c r="F646" s="146" t="s">
        <v>121</v>
      </c>
      <c r="G646" s="146" t="s">
        <v>120</v>
      </c>
      <c r="H646" s="146" t="s">
        <v>190</v>
      </c>
      <c r="I646" s="146" t="s">
        <v>195</v>
      </c>
      <c r="K646" s="146" t="s">
        <v>196</v>
      </c>
    </row>
    <row r="647" spans="1:11" x14ac:dyDescent="0.25">
      <c r="A647" s="16">
        <v>1</v>
      </c>
      <c r="B647" s="63" t="str">
        <f t="shared" ref="B647:D666" si="21">+IF(B539=0,"",B539)</f>
        <v/>
      </c>
      <c r="C647" s="63" t="str">
        <f t="shared" si="21"/>
        <v/>
      </c>
      <c r="D647" s="80" t="str">
        <f t="shared" si="21"/>
        <v/>
      </c>
      <c r="E647" s="80" t="str">
        <f t="shared" ref="E647:F666" si="22">+IF(E539=0,"",E539)</f>
        <v/>
      </c>
      <c r="F647" s="80" t="str">
        <f t="shared" si="22"/>
        <v/>
      </c>
      <c r="G647" s="32"/>
      <c r="H647" s="81" t="str">
        <f t="shared" ref="H647:H678" si="23">+IF(H539=0,"",H539)</f>
        <v/>
      </c>
      <c r="I647" s="67" t="str">
        <f t="shared" ref="I647:I711" si="24">+IF(B647="","",IF(C647="SI",G647*H647,0))</f>
        <v/>
      </c>
      <c r="K647" s="68" t="str">
        <f>+IF(B647="","",G647*H647)</f>
        <v/>
      </c>
    </row>
    <row r="648" spans="1:11" x14ac:dyDescent="0.25">
      <c r="A648" s="16">
        <v>2</v>
      </c>
      <c r="B648" s="63" t="str">
        <f t="shared" si="21"/>
        <v/>
      </c>
      <c r="C648" s="63" t="str">
        <f t="shared" si="21"/>
        <v/>
      </c>
      <c r="D648" s="80" t="str">
        <f t="shared" si="21"/>
        <v/>
      </c>
      <c r="E648" s="80" t="str">
        <f t="shared" si="22"/>
        <v/>
      </c>
      <c r="F648" s="80" t="str">
        <f t="shared" si="22"/>
        <v/>
      </c>
      <c r="G648" s="32"/>
      <c r="H648" s="81" t="str">
        <f t="shared" si="23"/>
        <v/>
      </c>
      <c r="I648" s="67" t="str">
        <f t="shared" si="24"/>
        <v/>
      </c>
      <c r="K648" s="68" t="str">
        <f t="shared" ref="K648:K711" si="25">+IF(B648="","",G648*H648)</f>
        <v/>
      </c>
    </row>
    <row r="649" spans="1:11" x14ac:dyDescent="0.25">
      <c r="A649" s="16">
        <v>3</v>
      </c>
      <c r="B649" s="63" t="str">
        <f t="shared" si="21"/>
        <v/>
      </c>
      <c r="C649" s="63" t="str">
        <f t="shared" si="21"/>
        <v/>
      </c>
      <c r="D649" s="80" t="str">
        <f t="shared" si="21"/>
        <v/>
      </c>
      <c r="E649" s="80" t="str">
        <f t="shared" si="22"/>
        <v/>
      </c>
      <c r="F649" s="80" t="str">
        <f t="shared" si="22"/>
        <v/>
      </c>
      <c r="G649" s="32"/>
      <c r="H649" s="81" t="str">
        <f t="shared" si="23"/>
        <v/>
      </c>
      <c r="I649" s="67" t="str">
        <f t="shared" si="24"/>
        <v/>
      </c>
      <c r="K649" s="68" t="str">
        <f t="shared" si="25"/>
        <v/>
      </c>
    </row>
    <row r="650" spans="1:11" x14ac:dyDescent="0.25">
      <c r="A650" s="16">
        <v>4</v>
      </c>
      <c r="B650" s="63" t="str">
        <f t="shared" si="21"/>
        <v/>
      </c>
      <c r="C650" s="63" t="str">
        <f t="shared" si="21"/>
        <v/>
      </c>
      <c r="D650" s="80" t="str">
        <f t="shared" si="21"/>
        <v/>
      </c>
      <c r="E650" s="80" t="str">
        <f t="shared" si="22"/>
        <v/>
      </c>
      <c r="F650" s="80" t="str">
        <f t="shared" si="22"/>
        <v/>
      </c>
      <c r="G650" s="32"/>
      <c r="H650" s="81" t="str">
        <f t="shared" si="23"/>
        <v/>
      </c>
      <c r="I650" s="67" t="str">
        <f t="shared" si="24"/>
        <v/>
      </c>
      <c r="K650" s="68" t="str">
        <f t="shared" si="25"/>
        <v/>
      </c>
    </row>
    <row r="651" spans="1:11" x14ac:dyDescent="0.25">
      <c r="A651" s="16">
        <v>5</v>
      </c>
      <c r="B651" s="63" t="str">
        <f t="shared" si="21"/>
        <v/>
      </c>
      <c r="C651" s="63" t="str">
        <f t="shared" si="21"/>
        <v/>
      </c>
      <c r="D651" s="80" t="str">
        <f t="shared" si="21"/>
        <v/>
      </c>
      <c r="E651" s="80" t="str">
        <f t="shared" si="22"/>
        <v/>
      </c>
      <c r="F651" s="80" t="str">
        <f t="shared" si="22"/>
        <v/>
      </c>
      <c r="G651" s="32"/>
      <c r="H651" s="81" t="str">
        <f t="shared" si="23"/>
        <v/>
      </c>
      <c r="I651" s="67" t="str">
        <f t="shared" si="24"/>
        <v/>
      </c>
      <c r="K651" s="68" t="str">
        <f t="shared" si="25"/>
        <v/>
      </c>
    </row>
    <row r="652" spans="1:11" x14ac:dyDescent="0.25">
      <c r="A652" s="16">
        <v>6</v>
      </c>
      <c r="B652" s="63" t="str">
        <f t="shared" si="21"/>
        <v/>
      </c>
      <c r="C652" s="63" t="str">
        <f t="shared" si="21"/>
        <v/>
      </c>
      <c r="D652" s="80" t="str">
        <f t="shared" si="21"/>
        <v/>
      </c>
      <c r="E652" s="80" t="str">
        <f t="shared" si="22"/>
        <v/>
      </c>
      <c r="F652" s="80" t="str">
        <f t="shared" si="22"/>
        <v/>
      </c>
      <c r="G652" s="32"/>
      <c r="H652" s="81" t="str">
        <f t="shared" si="23"/>
        <v/>
      </c>
      <c r="I652" s="67" t="str">
        <f t="shared" si="24"/>
        <v/>
      </c>
      <c r="K652" s="68" t="str">
        <f t="shared" si="25"/>
        <v/>
      </c>
    </row>
    <row r="653" spans="1:11" x14ac:dyDescent="0.25">
      <c r="A653" s="16">
        <v>7</v>
      </c>
      <c r="B653" s="63" t="str">
        <f t="shared" si="21"/>
        <v/>
      </c>
      <c r="C653" s="63" t="str">
        <f t="shared" si="21"/>
        <v/>
      </c>
      <c r="D653" s="80" t="str">
        <f t="shared" si="21"/>
        <v/>
      </c>
      <c r="E653" s="80" t="str">
        <f t="shared" si="22"/>
        <v/>
      </c>
      <c r="F653" s="80" t="str">
        <f t="shared" si="22"/>
        <v/>
      </c>
      <c r="G653" s="32"/>
      <c r="H653" s="81" t="str">
        <f t="shared" si="23"/>
        <v/>
      </c>
      <c r="I653" s="67" t="str">
        <f t="shared" si="24"/>
        <v/>
      </c>
      <c r="K653" s="68" t="str">
        <f t="shared" si="25"/>
        <v/>
      </c>
    </row>
    <row r="654" spans="1:11" x14ac:dyDescent="0.25">
      <c r="A654" s="16">
        <v>8</v>
      </c>
      <c r="B654" s="63" t="str">
        <f t="shared" si="21"/>
        <v/>
      </c>
      <c r="C654" s="63" t="str">
        <f t="shared" si="21"/>
        <v/>
      </c>
      <c r="D654" s="80" t="str">
        <f t="shared" si="21"/>
        <v/>
      </c>
      <c r="E654" s="80" t="str">
        <f t="shared" si="22"/>
        <v/>
      </c>
      <c r="F654" s="80" t="str">
        <f t="shared" si="22"/>
        <v/>
      </c>
      <c r="G654" s="32"/>
      <c r="H654" s="81" t="str">
        <f t="shared" si="23"/>
        <v/>
      </c>
      <c r="I654" s="67" t="str">
        <f t="shared" si="24"/>
        <v/>
      </c>
      <c r="K654" s="68" t="str">
        <f t="shared" si="25"/>
        <v/>
      </c>
    </row>
    <row r="655" spans="1:11" x14ac:dyDescent="0.25">
      <c r="A655" s="16">
        <v>9</v>
      </c>
      <c r="B655" s="63" t="str">
        <f t="shared" si="21"/>
        <v/>
      </c>
      <c r="C655" s="63" t="str">
        <f t="shared" si="21"/>
        <v/>
      </c>
      <c r="D655" s="80" t="str">
        <f t="shared" si="21"/>
        <v/>
      </c>
      <c r="E655" s="80" t="str">
        <f t="shared" si="22"/>
        <v/>
      </c>
      <c r="F655" s="80" t="str">
        <f t="shared" si="22"/>
        <v/>
      </c>
      <c r="G655" s="32"/>
      <c r="H655" s="81" t="str">
        <f t="shared" si="23"/>
        <v/>
      </c>
      <c r="I655" s="67" t="str">
        <f t="shared" si="24"/>
        <v/>
      </c>
      <c r="K655" s="68" t="str">
        <f t="shared" si="25"/>
        <v/>
      </c>
    </row>
    <row r="656" spans="1:11" x14ac:dyDescent="0.25">
      <c r="A656" s="16">
        <v>10</v>
      </c>
      <c r="B656" s="63" t="str">
        <f t="shared" si="21"/>
        <v/>
      </c>
      <c r="C656" s="63" t="str">
        <f t="shared" si="21"/>
        <v/>
      </c>
      <c r="D656" s="80" t="str">
        <f t="shared" si="21"/>
        <v/>
      </c>
      <c r="E656" s="80" t="str">
        <f t="shared" si="22"/>
        <v/>
      </c>
      <c r="F656" s="80" t="str">
        <f t="shared" si="22"/>
        <v/>
      </c>
      <c r="G656" s="32"/>
      <c r="H656" s="81" t="str">
        <f t="shared" si="23"/>
        <v/>
      </c>
      <c r="I656" s="67" t="str">
        <f t="shared" si="24"/>
        <v/>
      </c>
      <c r="K656" s="68" t="str">
        <f t="shared" si="25"/>
        <v/>
      </c>
    </row>
    <row r="657" spans="1:11" x14ac:dyDescent="0.25">
      <c r="A657" s="16">
        <v>11</v>
      </c>
      <c r="B657" s="63" t="str">
        <f t="shared" si="21"/>
        <v/>
      </c>
      <c r="C657" s="63" t="str">
        <f t="shared" si="21"/>
        <v/>
      </c>
      <c r="D657" s="80" t="str">
        <f t="shared" si="21"/>
        <v/>
      </c>
      <c r="E657" s="80" t="str">
        <f t="shared" si="22"/>
        <v/>
      </c>
      <c r="F657" s="80" t="str">
        <f t="shared" si="22"/>
        <v/>
      </c>
      <c r="G657" s="32"/>
      <c r="H657" s="81" t="str">
        <f t="shared" si="23"/>
        <v/>
      </c>
      <c r="I657" s="67" t="str">
        <f t="shared" si="24"/>
        <v/>
      </c>
      <c r="K657" s="68" t="str">
        <f t="shared" si="25"/>
        <v/>
      </c>
    </row>
    <row r="658" spans="1:11" x14ac:dyDescent="0.25">
      <c r="A658" s="16">
        <v>12</v>
      </c>
      <c r="B658" s="63" t="str">
        <f t="shared" si="21"/>
        <v/>
      </c>
      <c r="C658" s="63" t="str">
        <f t="shared" si="21"/>
        <v/>
      </c>
      <c r="D658" s="80" t="str">
        <f t="shared" si="21"/>
        <v/>
      </c>
      <c r="E658" s="80" t="str">
        <f t="shared" si="22"/>
        <v/>
      </c>
      <c r="F658" s="80" t="str">
        <f t="shared" si="22"/>
        <v/>
      </c>
      <c r="G658" s="32"/>
      <c r="H658" s="81" t="str">
        <f t="shared" si="23"/>
        <v/>
      </c>
      <c r="I658" s="67" t="str">
        <f t="shared" si="24"/>
        <v/>
      </c>
      <c r="K658" s="68" t="str">
        <f t="shared" si="25"/>
        <v/>
      </c>
    </row>
    <row r="659" spans="1:11" x14ac:dyDescent="0.25">
      <c r="A659" s="16">
        <v>13</v>
      </c>
      <c r="B659" s="63" t="str">
        <f t="shared" si="21"/>
        <v/>
      </c>
      <c r="C659" s="63" t="str">
        <f t="shared" si="21"/>
        <v/>
      </c>
      <c r="D659" s="80" t="str">
        <f t="shared" si="21"/>
        <v/>
      </c>
      <c r="E659" s="80" t="str">
        <f t="shared" si="22"/>
        <v/>
      </c>
      <c r="F659" s="80" t="str">
        <f t="shared" si="22"/>
        <v/>
      </c>
      <c r="G659" s="32"/>
      <c r="H659" s="81" t="str">
        <f t="shared" si="23"/>
        <v/>
      </c>
      <c r="I659" s="67" t="str">
        <f t="shared" si="24"/>
        <v/>
      </c>
      <c r="K659" s="68" t="str">
        <f t="shared" si="25"/>
        <v/>
      </c>
    </row>
    <row r="660" spans="1:11" x14ac:dyDescent="0.25">
      <c r="A660" s="16">
        <v>14</v>
      </c>
      <c r="B660" s="63" t="str">
        <f t="shared" si="21"/>
        <v/>
      </c>
      <c r="C660" s="63" t="str">
        <f t="shared" si="21"/>
        <v/>
      </c>
      <c r="D660" s="80" t="str">
        <f t="shared" si="21"/>
        <v/>
      </c>
      <c r="E660" s="80" t="str">
        <f t="shared" si="22"/>
        <v/>
      </c>
      <c r="F660" s="80" t="str">
        <f t="shared" si="22"/>
        <v/>
      </c>
      <c r="G660" s="32"/>
      <c r="H660" s="81" t="str">
        <f t="shared" si="23"/>
        <v/>
      </c>
      <c r="I660" s="67" t="str">
        <f t="shared" si="24"/>
        <v/>
      </c>
      <c r="K660" s="68" t="str">
        <f t="shared" si="25"/>
        <v/>
      </c>
    </row>
    <row r="661" spans="1:11" x14ac:dyDescent="0.25">
      <c r="A661" s="16">
        <v>15</v>
      </c>
      <c r="B661" s="63" t="str">
        <f t="shared" si="21"/>
        <v/>
      </c>
      <c r="C661" s="63" t="str">
        <f t="shared" si="21"/>
        <v/>
      </c>
      <c r="D661" s="80" t="str">
        <f t="shared" si="21"/>
        <v/>
      </c>
      <c r="E661" s="80" t="str">
        <f t="shared" si="22"/>
        <v/>
      </c>
      <c r="F661" s="80" t="str">
        <f t="shared" si="22"/>
        <v/>
      </c>
      <c r="G661" s="32"/>
      <c r="H661" s="81" t="str">
        <f t="shared" si="23"/>
        <v/>
      </c>
      <c r="I661" s="67" t="str">
        <f t="shared" si="24"/>
        <v/>
      </c>
      <c r="K661" s="68" t="str">
        <f t="shared" si="25"/>
        <v/>
      </c>
    </row>
    <row r="662" spans="1:11" x14ac:dyDescent="0.25">
      <c r="A662" s="16">
        <v>16</v>
      </c>
      <c r="B662" s="63" t="str">
        <f t="shared" si="21"/>
        <v/>
      </c>
      <c r="C662" s="63" t="str">
        <f t="shared" si="21"/>
        <v/>
      </c>
      <c r="D662" s="80" t="str">
        <f t="shared" si="21"/>
        <v/>
      </c>
      <c r="E662" s="80" t="str">
        <f t="shared" si="22"/>
        <v/>
      </c>
      <c r="F662" s="80" t="str">
        <f t="shared" si="22"/>
        <v/>
      </c>
      <c r="G662" s="32"/>
      <c r="H662" s="81" t="str">
        <f t="shared" si="23"/>
        <v/>
      </c>
      <c r="I662" s="67" t="str">
        <f t="shared" si="24"/>
        <v/>
      </c>
      <c r="K662" s="68" t="str">
        <f t="shared" si="25"/>
        <v/>
      </c>
    </row>
    <row r="663" spans="1:11" x14ac:dyDescent="0.25">
      <c r="A663" s="16">
        <v>17</v>
      </c>
      <c r="B663" s="63" t="str">
        <f t="shared" si="21"/>
        <v/>
      </c>
      <c r="C663" s="63" t="str">
        <f t="shared" si="21"/>
        <v/>
      </c>
      <c r="D663" s="80" t="str">
        <f t="shared" si="21"/>
        <v/>
      </c>
      <c r="E663" s="80" t="str">
        <f t="shared" si="22"/>
        <v/>
      </c>
      <c r="F663" s="80" t="str">
        <f t="shared" si="22"/>
        <v/>
      </c>
      <c r="G663" s="32"/>
      <c r="H663" s="81" t="str">
        <f t="shared" si="23"/>
        <v/>
      </c>
      <c r="I663" s="67" t="str">
        <f t="shared" si="24"/>
        <v/>
      </c>
      <c r="K663" s="68" t="str">
        <f t="shared" si="25"/>
        <v/>
      </c>
    </row>
    <row r="664" spans="1:11" x14ac:dyDescent="0.25">
      <c r="A664" s="16">
        <v>18</v>
      </c>
      <c r="B664" s="63" t="str">
        <f t="shared" si="21"/>
        <v/>
      </c>
      <c r="C664" s="63" t="str">
        <f t="shared" si="21"/>
        <v/>
      </c>
      <c r="D664" s="80" t="str">
        <f t="shared" si="21"/>
        <v/>
      </c>
      <c r="E664" s="80" t="str">
        <f t="shared" si="22"/>
        <v/>
      </c>
      <c r="F664" s="80" t="str">
        <f t="shared" si="22"/>
        <v/>
      </c>
      <c r="G664" s="32"/>
      <c r="H664" s="81" t="str">
        <f t="shared" si="23"/>
        <v/>
      </c>
      <c r="I664" s="67" t="str">
        <f t="shared" si="24"/>
        <v/>
      </c>
      <c r="K664" s="68" t="str">
        <f t="shared" si="25"/>
        <v/>
      </c>
    </row>
    <row r="665" spans="1:11" x14ac:dyDescent="0.25">
      <c r="A665" s="16">
        <v>19</v>
      </c>
      <c r="B665" s="63" t="str">
        <f t="shared" si="21"/>
        <v/>
      </c>
      <c r="C665" s="63" t="str">
        <f t="shared" si="21"/>
        <v/>
      </c>
      <c r="D665" s="80" t="str">
        <f t="shared" si="21"/>
        <v/>
      </c>
      <c r="E665" s="80" t="str">
        <f t="shared" si="22"/>
        <v/>
      </c>
      <c r="F665" s="80" t="str">
        <f t="shared" si="22"/>
        <v/>
      </c>
      <c r="G665" s="32"/>
      <c r="H665" s="81" t="str">
        <f t="shared" si="23"/>
        <v/>
      </c>
      <c r="I665" s="67" t="str">
        <f t="shared" si="24"/>
        <v/>
      </c>
      <c r="K665" s="68" t="str">
        <f t="shared" si="25"/>
        <v/>
      </c>
    </row>
    <row r="666" spans="1:11" x14ac:dyDescent="0.25">
      <c r="A666" s="16">
        <v>20</v>
      </c>
      <c r="B666" s="63" t="str">
        <f t="shared" si="21"/>
        <v/>
      </c>
      <c r="C666" s="63" t="str">
        <f t="shared" si="21"/>
        <v/>
      </c>
      <c r="D666" s="80" t="str">
        <f t="shared" si="21"/>
        <v/>
      </c>
      <c r="E666" s="80" t="str">
        <f t="shared" si="22"/>
        <v/>
      </c>
      <c r="F666" s="80" t="str">
        <f t="shared" si="22"/>
        <v/>
      </c>
      <c r="G666" s="32"/>
      <c r="H666" s="81" t="str">
        <f t="shared" si="23"/>
        <v/>
      </c>
      <c r="I666" s="67" t="str">
        <f t="shared" si="24"/>
        <v/>
      </c>
      <c r="K666" s="68" t="str">
        <f t="shared" si="25"/>
        <v/>
      </c>
    </row>
    <row r="667" spans="1:11" x14ac:dyDescent="0.25">
      <c r="A667" s="16">
        <v>21</v>
      </c>
      <c r="B667" s="63" t="str">
        <f t="shared" ref="B667:D686" si="26">+IF(B559=0,"",B559)</f>
        <v/>
      </c>
      <c r="C667" s="63" t="str">
        <f t="shared" si="26"/>
        <v/>
      </c>
      <c r="D667" s="80" t="str">
        <f t="shared" si="26"/>
        <v/>
      </c>
      <c r="E667" s="80" t="str">
        <f t="shared" ref="E667:F686" si="27">+IF(E559=0,"",E559)</f>
        <v/>
      </c>
      <c r="F667" s="80" t="str">
        <f t="shared" si="27"/>
        <v/>
      </c>
      <c r="G667" s="32"/>
      <c r="H667" s="81" t="str">
        <f t="shared" si="23"/>
        <v/>
      </c>
      <c r="I667" s="67" t="str">
        <f t="shared" si="24"/>
        <v/>
      </c>
      <c r="K667" s="68" t="str">
        <f t="shared" si="25"/>
        <v/>
      </c>
    </row>
    <row r="668" spans="1:11" x14ac:dyDescent="0.25">
      <c r="A668" s="16">
        <v>22</v>
      </c>
      <c r="B668" s="63" t="str">
        <f t="shared" si="26"/>
        <v/>
      </c>
      <c r="C668" s="63" t="str">
        <f t="shared" si="26"/>
        <v/>
      </c>
      <c r="D668" s="80" t="str">
        <f t="shared" si="26"/>
        <v/>
      </c>
      <c r="E668" s="80" t="str">
        <f t="shared" si="27"/>
        <v/>
      </c>
      <c r="F668" s="80" t="str">
        <f t="shared" si="27"/>
        <v/>
      </c>
      <c r="G668" s="32"/>
      <c r="H668" s="81" t="str">
        <f t="shared" si="23"/>
        <v/>
      </c>
      <c r="I668" s="67" t="str">
        <f t="shared" si="24"/>
        <v/>
      </c>
      <c r="K668" s="68" t="str">
        <f t="shared" si="25"/>
        <v/>
      </c>
    </row>
    <row r="669" spans="1:11" x14ac:dyDescent="0.25">
      <c r="A669" s="16">
        <v>23</v>
      </c>
      <c r="B669" s="63" t="str">
        <f t="shared" si="26"/>
        <v/>
      </c>
      <c r="C669" s="63" t="str">
        <f t="shared" si="26"/>
        <v/>
      </c>
      <c r="D669" s="80" t="str">
        <f t="shared" si="26"/>
        <v/>
      </c>
      <c r="E669" s="80" t="str">
        <f t="shared" si="27"/>
        <v/>
      </c>
      <c r="F669" s="80" t="str">
        <f t="shared" si="27"/>
        <v/>
      </c>
      <c r="G669" s="32"/>
      <c r="H669" s="81" t="str">
        <f t="shared" si="23"/>
        <v/>
      </c>
      <c r="I669" s="67" t="str">
        <f t="shared" si="24"/>
        <v/>
      </c>
      <c r="K669" s="68" t="str">
        <f t="shared" si="25"/>
        <v/>
      </c>
    </row>
    <row r="670" spans="1:11" x14ac:dyDescent="0.25">
      <c r="A670" s="16">
        <v>24</v>
      </c>
      <c r="B670" s="63" t="str">
        <f t="shared" si="26"/>
        <v/>
      </c>
      <c r="C670" s="63" t="str">
        <f t="shared" si="26"/>
        <v/>
      </c>
      <c r="D670" s="80" t="str">
        <f t="shared" si="26"/>
        <v/>
      </c>
      <c r="E670" s="80" t="str">
        <f t="shared" si="27"/>
        <v/>
      </c>
      <c r="F670" s="80" t="str">
        <f t="shared" si="27"/>
        <v/>
      </c>
      <c r="G670" s="32"/>
      <c r="H670" s="81" t="str">
        <f t="shared" si="23"/>
        <v/>
      </c>
      <c r="I670" s="67" t="str">
        <f t="shared" si="24"/>
        <v/>
      </c>
      <c r="K670" s="68" t="str">
        <f t="shared" si="25"/>
        <v/>
      </c>
    </row>
    <row r="671" spans="1:11" x14ac:dyDescent="0.25">
      <c r="A671" s="16">
        <v>25</v>
      </c>
      <c r="B671" s="63" t="str">
        <f t="shared" si="26"/>
        <v/>
      </c>
      <c r="C671" s="63" t="str">
        <f t="shared" si="26"/>
        <v/>
      </c>
      <c r="D671" s="80" t="str">
        <f t="shared" si="26"/>
        <v/>
      </c>
      <c r="E671" s="80" t="str">
        <f t="shared" si="27"/>
        <v/>
      </c>
      <c r="F671" s="80" t="str">
        <f t="shared" si="27"/>
        <v/>
      </c>
      <c r="G671" s="32"/>
      <c r="H671" s="81" t="str">
        <f t="shared" si="23"/>
        <v/>
      </c>
      <c r="I671" s="67" t="str">
        <f t="shared" si="24"/>
        <v/>
      </c>
      <c r="K671" s="68" t="str">
        <f t="shared" si="25"/>
        <v/>
      </c>
    </row>
    <row r="672" spans="1:11" x14ac:dyDescent="0.25">
      <c r="A672" s="16">
        <v>26</v>
      </c>
      <c r="B672" s="63" t="str">
        <f t="shared" si="26"/>
        <v/>
      </c>
      <c r="C672" s="63" t="str">
        <f t="shared" si="26"/>
        <v/>
      </c>
      <c r="D672" s="80" t="str">
        <f t="shared" si="26"/>
        <v/>
      </c>
      <c r="E672" s="80" t="str">
        <f t="shared" si="27"/>
        <v/>
      </c>
      <c r="F672" s="80" t="str">
        <f t="shared" si="27"/>
        <v/>
      </c>
      <c r="G672" s="32"/>
      <c r="H672" s="81" t="str">
        <f t="shared" si="23"/>
        <v/>
      </c>
      <c r="I672" s="67" t="str">
        <f t="shared" si="24"/>
        <v/>
      </c>
      <c r="K672" s="68" t="str">
        <f t="shared" si="25"/>
        <v/>
      </c>
    </row>
    <row r="673" spans="1:11" x14ac:dyDescent="0.25">
      <c r="A673" s="16">
        <v>27</v>
      </c>
      <c r="B673" s="63" t="str">
        <f t="shared" si="26"/>
        <v/>
      </c>
      <c r="C673" s="63" t="str">
        <f t="shared" si="26"/>
        <v/>
      </c>
      <c r="D673" s="80" t="str">
        <f t="shared" si="26"/>
        <v/>
      </c>
      <c r="E673" s="80" t="str">
        <f t="shared" si="27"/>
        <v/>
      </c>
      <c r="F673" s="80" t="str">
        <f t="shared" si="27"/>
        <v/>
      </c>
      <c r="G673" s="32"/>
      <c r="H673" s="81" t="str">
        <f t="shared" si="23"/>
        <v/>
      </c>
      <c r="I673" s="67" t="str">
        <f t="shared" si="24"/>
        <v/>
      </c>
      <c r="K673" s="68" t="str">
        <f t="shared" si="25"/>
        <v/>
      </c>
    </row>
    <row r="674" spans="1:11" x14ac:dyDescent="0.25">
      <c r="A674" s="16">
        <v>28</v>
      </c>
      <c r="B674" s="63" t="str">
        <f t="shared" si="26"/>
        <v/>
      </c>
      <c r="C674" s="63" t="str">
        <f t="shared" si="26"/>
        <v/>
      </c>
      <c r="D674" s="80" t="str">
        <f t="shared" si="26"/>
        <v/>
      </c>
      <c r="E674" s="80" t="str">
        <f t="shared" si="27"/>
        <v/>
      </c>
      <c r="F674" s="80" t="str">
        <f t="shared" si="27"/>
        <v/>
      </c>
      <c r="G674" s="32"/>
      <c r="H674" s="81" t="str">
        <f t="shared" si="23"/>
        <v/>
      </c>
      <c r="I674" s="67" t="str">
        <f t="shared" si="24"/>
        <v/>
      </c>
      <c r="K674" s="68" t="str">
        <f t="shared" si="25"/>
        <v/>
      </c>
    </row>
    <row r="675" spans="1:11" x14ac:dyDescent="0.25">
      <c r="A675" s="16">
        <v>29</v>
      </c>
      <c r="B675" s="63" t="str">
        <f t="shared" si="26"/>
        <v/>
      </c>
      <c r="C675" s="63" t="str">
        <f t="shared" si="26"/>
        <v/>
      </c>
      <c r="D675" s="80" t="str">
        <f t="shared" si="26"/>
        <v/>
      </c>
      <c r="E675" s="80" t="str">
        <f t="shared" si="27"/>
        <v/>
      </c>
      <c r="F675" s="80" t="str">
        <f t="shared" si="27"/>
        <v/>
      </c>
      <c r="G675" s="32"/>
      <c r="H675" s="81" t="str">
        <f t="shared" si="23"/>
        <v/>
      </c>
      <c r="I675" s="67" t="str">
        <f t="shared" si="24"/>
        <v/>
      </c>
      <c r="K675" s="68" t="str">
        <f t="shared" si="25"/>
        <v/>
      </c>
    </row>
    <row r="676" spans="1:11" x14ac:dyDescent="0.25">
      <c r="A676" s="16">
        <v>30</v>
      </c>
      <c r="B676" s="63" t="str">
        <f t="shared" si="26"/>
        <v/>
      </c>
      <c r="C676" s="63" t="str">
        <f t="shared" si="26"/>
        <v/>
      </c>
      <c r="D676" s="80" t="str">
        <f t="shared" si="26"/>
        <v/>
      </c>
      <c r="E676" s="80" t="str">
        <f t="shared" si="27"/>
        <v/>
      </c>
      <c r="F676" s="80" t="str">
        <f t="shared" si="27"/>
        <v/>
      </c>
      <c r="G676" s="32"/>
      <c r="H676" s="81" t="str">
        <f t="shared" si="23"/>
        <v/>
      </c>
      <c r="I676" s="67" t="str">
        <f t="shared" si="24"/>
        <v/>
      </c>
      <c r="K676" s="68" t="str">
        <f t="shared" si="25"/>
        <v/>
      </c>
    </row>
    <row r="677" spans="1:11" x14ac:dyDescent="0.25">
      <c r="A677" s="16">
        <v>31</v>
      </c>
      <c r="B677" s="63" t="str">
        <f t="shared" si="26"/>
        <v/>
      </c>
      <c r="C677" s="63" t="str">
        <f t="shared" si="26"/>
        <v/>
      </c>
      <c r="D677" s="80" t="str">
        <f t="shared" si="26"/>
        <v/>
      </c>
      <c r="E677" s="80" t="str">
        <f t="shared" si="27"/>
        <v/>
      </c>
      <c r="F677" s="80" t="str">
        <f t="shared" si="27"/>
        <v/>
      </c>
      <c r="G677" s="32"/>
      <c r="H677" s="81" t="str">
        <f t="shared" si="23"/>
        <v/>
      </c>
      <c r="I677" s="67" t="str">
        <f t="shared" si="24"/>
        <v/>
      </c>
      <c r="K677" s="68" t="str">
        <f t="shared" si="25"/>
        <v/>
      </c>
    </row>
    <row r="678" spans="1:11" x14ac:dyDescent="0.25">
      <c r="A678" s="16">
        <v>32</v>
      </c>
      <c r="B678" s="63" t="str">
        <f t="shared" si="26"/>
        <v/>
      </c>
      <c r="C678" s="63" t="str">
        <f t="shared" si="26"/>
        <v/>
      </c>
      <c r="D678" s="80" t="str">
        <f t="shared" si="26"/>
        <v/>
      </c>
      <c r="E678" s="80" t="str">
        <f t="shared" si="27"/>
        <v/>
      </c>
      <c r="F678" s="80" t="str">
        <f t="shared" si="27"/>
        <v/>
      </c>
      <c r="G678" s="32"/>
      <c r="H678" s="81" t="str">
        <f t="shared" si="23"/>
        <v/>
      </c>
      <c r="I678" s="67" t="str">
        <f t="shared" si="24"/>
        <v/>
      </c>
      <c r="K678" s="68" t="str">
        <f t="shared" si="25"/>
        <v/>
      </c>
    </row>
    <row r="679" spans="1:11" x14ac:dyDescent="0.25">
      <c r="A679" s="16">
        <v>33</v>
      </c>
      <c r="B679" s="63" t="str">
        <f t="shared" si="26"/>
        <v/>
      </c>
      <c r="C679" s="63" t="str">
        <f t="shared" si="26"/>
        <v/>
      </c>
      <c r="D679" s="80" t="str">
        <f t="shared" si="26"/>
        <v/>
      </c>
      <c r="E679" s="80" t="str">
        <f t="shared" si="27"/>
        <v/>
      </c>
      <c r="F679" s="80" t="str">
        <f t="shared" si="27"/>
        <v/>
      </c>
      <c r="G679" s="32"/>
      <c r="H679" s="81" t="str">
        <f t="shared" ref="H679:H710" si="28">+IF(H571=0,"",H571)</f>
        <v/>
      </c>
      <c r="I679" s="67" t="str">
        <f t="shared" si="24"/>
        <v/>
      </c>
      <c r="K679" s="68" t="str">
        <f t="shared" si="25"/>
        <v/>
      </c>
    </row>
    <row r="680" spans="1:11" x14ac:dyDescent="0.25">
      <c r="A680" s="16">
        <v>34</v>
      </c>
      <c r="B680" s="63" t="str">
        <f t="shared" si="26"/>
        <v/>
      </c>
      <c r="C680" s="63" t="str">
        <f t="shared" si="26"/>
        <v/>
      </c>
      <c r="D680" s="80" t="str">
        <f t="shared" si="26"/>
        <v/>
      </c>
      <c r="E680" s="80" t="str">
        <f t="shared" si="27"/>
        <v/>
      </c>
      <c r="F680" s="80" t="str">
        <f t="shared" si="27"/>
        <v/>
      </c>
      <c r="G680" s="32"/>
      <c r="H680" s="81" t="str">
        <f t="shared" si="28"/>
        <v/>
      </c>
      <c r="I680" s="67" t="str">
        <f t="shared" si="24"/>
        <v/>
      </c>
      <c r="K680" s="68" t="str">
        <f t="shared" si="25"/>
        <v/>
      </c>
    </row>
    <row r="681" spans="1:11" x14ac:dyDescent="0.25">
      <c r="A681" s="16">
        <v>35</v>
      </c>
      <c r="B681" s="63" t="str">
        <f t="shared" si="26"/>
        <v/>
      </c>
      <c r="C681" s="63" t="str">
        <f t="shared" si="26"/>
        <v/>
      </c>
      <c r="D681" s="80" t="str">
        <f t="shared" si="26"/>
        <v/>
      </c>
      <c r="E681" s="80" t="str">
        <f t="shared" si="27"/>
        <v/>
      </c>
      <c r="F681" s="80" t="str">
        <f t="shared" si="27"/>
        <v/>
      </c>
      <c r="G681" s="32"/>
      <c r="H681" s="81" t="str">
        <f t="shared" si="28"/>
        <v/>
      </c>
      <c r="I681" s="67" t="str">
        <f t="shared" si="24"/>
        <v/>
      </c>
      <c r="K681" s="68" t="str">
        <f t="shared" si="25"/>
        <v/>
      </c>
    </row>
    <row r="682" spans="1:11" x14ac:dyDescent="0.25">
      <c r="A682" s="16">
        <v>36</v>
      </c>
      <c r="B682" s="63" t="str">
        <f t="shared" si="26"/>
        <v/>
      </c>
      <c r="C682" s="63" t="str">
        <f t="shared" si="26"/>
        <v/>
      </c>
      <c r="D682" s="80" t="str">
        <f t="shared" si="26"/>
        <v/>
      </c>
      <c r="E682" s="80" t="str">
        <f t="shared" si="27"/>
        <v/>
      </c>
      <c r="F682" s="80" t="str">
        <f t="shared" si="27"/>
        <v/>
      </c>
      <c r="G682" s="32"/>
      <c r="H682" s="81" t="str">
        <f t="shared" si="28"/>
        <v/>
      </c>
      <c r="I682" s="67" t="str">
        <f t="shared" si="24"/>
        <v/>
      </c>
      <c r="K682" s="68" t="str">
        <f t="shared" si="25"/>
        <v/>
      </c>
    </row>
    <row r="683" spans="1:11" x14ac:dyDescent="0.25">
      <c r="A683" s="16">
        <v>37</v>
      </c>
      <c r="B683" s="63" t="str">
        <f t="shared" si="26"/>
        <v/>
      </c>
      <c r="C683" s="63" t="str">
        <f t="shared" si="26"/>
        <v/>
      </c>
      <c r="D683" s="80" t="str">
        <f t="shared" si="26"/>
        <v/>
      </c>
      <c r="E683" s="80" t="str">
        <f t="shared" si="27"/>
        <v/>
      </c>
      <c r="F683" s="80" t="str">
        <f t="shared" si="27"/>
        <v/>
      </c>
      <c r="G683" s="32"/>
      <c r="H683" s="81" t="str">
        <f t="shared" si="28"/>
        <v/>
      </c>
      <c r="I683" s="67" t="str">
        <f t="shared" si="24"/>
        <v/>
      </c>
      <c r="K683" s="68" t="str">
        <f t="shared" si="25"/>
        <v/>
      </c>
    </row>
    <row r="684" spans="1:11" x14ac:dyDescent="0.25">
      <c r="A684" s="16">
        <v>38</v>
      </c>
      <c r="B684" s="63" t="str">
        <f t="shared" si="26"/>
        <v/>
      </c>
      <c r="C684" s="63" t="str">
        <f t="shared" si="26"/>
        <v/>
      </c>
      <c r="D684" s="80" t="str">
        <f t="shared" si="26"/>
        <v/>
      </c>
      <c r="E684" s="80" t="str">
        <f t="shared" si="27"/>
        <v/>
      </c>
      <c r="F684" s="80" t="str">
        <f t="shared" si="27"/>
        <v/>
      </c>
      <c r="G684" s="32"/>
      <c r="H684" s="81" t="str">
        <f t="shared" si="28"/>
        <v/>
      </c>
      <c r="I684" s="67" t="str">
        <f t="shared" si="24"/>
        <v/>
      </c>
      <c r="K684" s="68" t="str">
        <f t="shared" si="25"/>
        <v/>
      </c>
    </row>
    <row r="685" spans="1:11" x14ac:dyDescent="0.25">
      <c r="A685" s="16">
        <v>39</v>
      </c>
      <c r="B685" s="63" t="str">
        <f t="shared" si="26"/>
        <v/>
      </c>
      <c r="C685" s="63" t="str">
        <f t="shared" si="26"/>
        <v/>
      </c>
      <c r="D685" s="80" t="str">
        <f t="shared" si="26"/>
        <v/>
      </c>
      <c r="E685" s="80" t="str">
        <f t="shared" si="27"/>
        <v/>
      </c>
      <c r="F685" s="80" t="str">
        <f t="shared" si="27"/>
        <v/>
      </c>
      <c r="G685" s="32"/>
      <c r="H685" s="81" t="str">
        <f t="shared" si="28"/>
        <v/>
      </c>
      <c r="I685" s="67" t="str">
        <f t="shared" si="24"/>
        <v/>
      </c>
      <c r="K685" s="68" t="str">
        <f t="shared" si="25"/>
        <v/>
      </c>
    </row>
    <row r="686" spans="1:11" x14ac:dyDescent="0.25">
      <c r="A686" s="16">
        <v>40</v>
      </c>
      <c r="B686" s="63" t="str">
        <f t="shared" si="26"/>
        <v/>
      </c>
      <c r="C686" s="63" t="str">
        <f t="shared" si="26"/>
        <v/>
      </c>
      <c r="D686" s="80" t="str">
        <f t="shared" si="26"/>
        <v/>
      </c>
      <c r="E686" s="80" t="str">
        <f t="shared" si="27"/>
        <v/>
      </c>
      <c r="F686" s="80" t="str">
        <f t="shared" si="27"/>
        <v/>
      </c>
      <c r="G686" s="32"/>
      <c r="H686" s="81" t="str">
        <f t="shared" si="28"/>
        <v/>
      </c>
      <c r="I686" s="67" t="str">
        <f t="shared" si="24"/>
        <v/>
      </c>
      <c r="K686" s="68" t="str">
        <f t="shared" si="25"/>
        <v/>
      </c>
    </row>
    <row r="687" spans="1:11" x14ac:dyDescent="0.25">
      <c r="A687" s="16">
        <v>41</v>
      </c>
      <c r="B687" s="63" t="str">
        <f t="shared" ref="B687:D706" si="29">+IF(B579=0,"",B579)</f>
        <v/>
      </c>
      <c r="C687" s="63" t="str">
        <f t="shared" si="29"/>
        <v/>
      </c>
      <c r="D687" s="80" t="str">
        <f t="shared" si="29"/>
        <v/>
      </c>
      <c r="E687" s="80" t="str">
        <f t="shared" ref="E687:F706" si="30">+IF(E579=0,"",E579)</f>
        <v/>
      </c>
      <c r="F687" s="80" t="str">
        <f t="shared" si="30"/>
        <v/>
      </c>
      <c r="G687" s="32"/>
      <c r="H687" s="81" t="str">
        <f t="shared" si="28"/>
        <v/>
      </c>
      <c r="I687" s="67" t="str">
        <f t="shared" si="24"/>
        <v/>
      </c>
      <c r="K687" s="68" t="str">
        <f t="shared" si="25"/>
        <v/>
      </c>
    </row>
    <row r="688" spans="1:11" x14ac:dyDescent="0.25">
      <c r="A688" s="16">
        <v>42</v>
      </c>
      <c r="B688" s="63" t="str">
        <f t="shared" si="29"/>
        <v/>
      </c>
      <c r="C688" s="63" t="str">
        <f t="shared" si="29"/>
        <v/>
      </c>
      <c r="D688" s="80" t="str">
        <f t="shared" si="29"/>
        <v/>
      </c>
      <c r="E688" s="80" t="str">
        <f t="shared" si="30"/>
        <v/>
      </c>
      <c r="F688" s="80" t="str">
        <f t="shared" si="30"/>
        <v/>
      </c>
      <c r="G688" s="32"/>
      <c r="H688" s="81" t="str">
        <f t="shared" si="28"/>
        <v/>
      </c>
      <c r="I688" s="67" t="str">
        <f t="shared" si="24"/>
        <v/>
      </c>
      <c r="K688" s="68" t="str">
        <f t="shared" si="25"/>
        <v/>
      </c>
    </row>
    <row r="689" spans="1:11" x14ac:dyDescent="0.25">
      <c r="A689" s="16">
        <v>43</v>
      </c>
      <c r="B689" s="63" t="str">
        <f t="shared" si="29"/>
        <v/>
      </c>
      <c r="C689" s="63" t="str">
        <f t="shared" si="29"/>
        <v/>
      </c>
      <c r="D689" s="80" t="str">
        <f t="shared" si="29"/>
        <v/>
      </c>
      <c r="E689" s="80" t="str">
        <f t="shared" si="30"/>
        <v/>
      </c>
      <c r="F689" s="80" t="str">
        <f t="shared" si="30"/>
        <v/>
      </c>
      <c r="G689" s="32"/>
      <c r="H689" s="81" t="str">
        <f t="shared" si="28"/>
        <v/>
      </c>
      <c r="I689" s="67" t="str">
        <f t="shared" si="24"/>
        <v/>
      </c>
      <c r="K689" s="68" t="str">
        <f t="shared" si="25"/>
        <v/>
      </c>
    </row>
    <row r="690" spans="1:11" x14ac:dyDescent="0.25">
      <c r="A690" s="16">
        <v>44</v>
      </c>
      <c r="B690" s="63" t="str">
        <f t="shared" si="29"/>
        <v/>
      </c>
      <c r="C690" s="63" t="str">
        <f t="shared" si="29"/>
        <v/>
      </c>
      <c r="D690" s="80" t="str">
        <f t="shared" si="29"/>
        <v/>
      </c>
      <c r="E690" s="80" t="str">
        <f t="shared" si="30"/>
        <v/>
      </c>
      <c r="F690" s="80" t="str">
        <f t="shared" si="30"/>
        <v/>
      </c>
      <c r="G690" s="32"/>
      <c r="H690" s="81" t="str">
        <f t="shared" si="28"/>
        <v/>
      </c>
      <c r="I690" s="67" t="str">
        <f t="shared" si="24"/>
        <v/>
      </c>
      <c r="K690" s="68" t="str">
        <f t="shared" si="25"/>
        <v/>
      </c>
    </row>
    <row r="691" spans="1:11" x14ac:dyDescent="0.25">
      <c r="A691" s="16">
        <v>45</v>
      </c>
      <c r="B691" s="63" t="str">
        <f t="shared" si="29"/>
        <v/>
      </c>
      <c r="C691" s="63" t="str">
        <f t="shared" si="29"/>
        <v/>
      </c>
      <c r="D691" s="80" t="str">
        <f t="shared" si="29"/>
        <v/>
      </c>
      <c r="E691" s="80" t="str">
        <f t="shared" si="30"/>
        <v/>
      </c>
      <c r="F691" s="80" t="str">
        <f t="shared" si="30"/>
        <v/>
      </c>
      <c r="G691" s="32"/>
      <c r="H691" s="81" t="str">
        <f t="shared" si="28"/>
        <v/>
      </c>
      <c r="I691" s="67" t="str">
        <f t="shared" si="24"/>
        <v/>
      </c>
      <c r="K691" s="68" t="str">
        <f t="shared" si="25"/>
        <v/>
      </c>
    </row>
    <row r="692" spans="1:11" x14ac:dyDescent="0.25">
      <c r="A692" s="16">
        <v>46</v>
      </c>
      <c r="B692" s="63" t="str">
        <f t="shared" si="29"/>
        <v/>
      </c>
      <c r="C692" s="63" t="str">
        <f t="shared" si="29"/>
        <v/>
      </c>
      <c r="D692" s="80" t="str">
        <f t="shared" si="29"/>
        <v/>
      </c>
      <c r="E692" s="80" t="str">
        <f t="shared" si="30"/>
        <v/>
      </c>
      <c r="F692" s="80" t="str">
        <f t="shared" si="30"/>
        <v/>
      </c>
      <c r="G692" s="32"/>
      <c r="H692" s="81" t="str">
        <f t="shared" si="28"/>
        <v/>
      </c>
      <c r="I692" s="67" t="str">
        <f t="shared" si="24"/>
        <v/>
      </c>
      <c r="K692" s="68" t="str">
        <f t="shared" si="25"/>
        <v/>
      </c>
    </row>
    <row r="693" spans="1:11" x14ac:dyDescent="0.25">
      <c r="A693" s="16">
        <v>47</v>
      </c>
      <c r="B693" s="63" t="str">
        <f t="shared" si="29"/>
        <v/>
      </c>
      <c r="C693" s="63" t="str">
        <f t="shared" si="29"/>
        <v/>
      </c>
      <c r="D693" s="80" t="str">
        <f t="shared" si="29"/>
        <v/>
      </c>
      <c r="E693" s="80" t="str">
        <f t="shared" si="30"/>
        <v/>
      </c>
      <c r="F693" s="80" t="str">
        <f t="shared" si="30"/>
        <v/>
      </c>
      <c r="G693" s="32"/>
      <c r="H693" s="81" t="str">
        <f t="shared" si="28"/>
        <v/>
      </c>
      <c r="I693" s="67" t="str">
        <f t="shared" si="24"/>
        <v/>
      </c>
      <c r="K693" s="68" t="str">
        <f t="shared" si="25"/>
        <v/>
      </c>
    </row>
    <row r="694" spans="1:11" x14ac:dyDescent="0.25">
      <c r="A694" s="16">
        <v>48</v>
      </c>
      <c r="B694" s="63" t="str">
        <f t="shared" si="29"/>
        <v/>
      </c>
      <c r="C694" s="63" t="str">
        <f t="shared" si="29"/>
        <v/>
      </c>
      <c r="D694" s="80" t="str">
        <f t="shared" si="29"/>
        <v/>
      </c>
      <c r="E694" s="80" t="str">
        <f t="shared" si="30"/>
        <v/>
      </c>
      <c r="F694" s="80" t="str">
        <f t="shared" si="30"/>
        <v/>
      </c>
      <c r="G694" s="32"/>
      <c r="H694" s="81" t="str">
        <f t="shared" si="28"/>
        <v/>
      </c>
      <c r="I694" s="67" t="str">
        <f t="shared" si="24"/>
        <v/>
      </c>
      <c r="K694" s="68" t="str">
        <f t="shared" si="25"/>
        <v/>
      </c>
    </row>
    <row r="695" spans="1:11" x14ac:dyDescent="0.25">
      <c r="A695" s="16">
        <v>49</v>
      </c>
      <c r="B695" s="63" t="str">
        <f t="shared" si="29"/>
        <v/>
      </c>
      <c r="C695" s="63" t="str">
        <f t="shared" si="29"/>
        <v/>
      </c>
      <c r="D695" s="80" t="str">
        <f t="shared" si="29"/>
        <v/>
      </c>
      <c r="E695" s="80" t="str">
        <f t="shared" si="30"/>
        <v/>
      </c>
      <c r="F695" s="80" t="str">
        <f t="shared" si="30"/>
        <v/>
      </c>
      <c r="G695" s="32"/>
      <c r="H695" s="81" t="str">
        <f t="shared" si="28"/>
        <v/>
      </c>
      <c r="I695" s="67" t="str">
        <f t="shared" si="24"/>
        <v/>
      </c>
      <c r="K695" s="68" t="str">
        <f t="shared" si="25"/>
        <v/>
      </c>
    </row>
    <row r="696" spans="1:11" x14ac:dyDescent="0.25">
      <c r="A696" s="16">
        <v>50</v>
      </c>
      <c r="B696" s="63" t="str">
        <f t="shared" si="29"/>
        <v/>
      </c>
      <c r="C696" s="63" t="str">
        <f t="shared" si="29"/>
        <v/>
      </c>
      <c r="D696" s="80" t="str">
        <f t="shared" si="29"/>
        <v/>
      </c>
      <c r="E696" s="80" t="str">
        <f t="shared" si="30"/>
        <v/>
      </c>
      <c r="F696" s="80" t="str">
        <f t="shared" si="30"/>
        <v/>
      </c>
      <c r="G696" s="32"/>
      <c r="H696" s="81" t="str">
        <f t="shared" si="28"/>
        <v/>
      </c>
      <c r="I696" s="67" t="str">
        <f t="shared" si="24"/>
        <v/>
      </c>
      <c r="K696" s="68" t="str">
        <f t="shared" si="25"/>
        <v/>
      </c>
    </row>
    <row r="697" spans="1:11" x14ac:dyDescent="0.25">
      <c r="A697" s="16">
        <v>51</v>
      </c>
      <c r="B697" s="63" t="str">
        <f t="shared" si="29"/>
        <v/>
      </c>
      <c r="C697" s="63" t="str">
        <f t="shared" si="29"/>
        <v/>
      </c>
      <c r="D697" s="80" t="str">
        <f t="shared" si="29"/>
        <v/>
      </c>
      <c r="E697" s="80" t="str">
        <f t="shared" si="30"/>
        <v/>
      </c>
      <c r="F697" s="80" t="str">
        <f t="shared" si="30"/>
        <v/>
      </c>
      <c r="G697" s="32"/>
      <c r="H697" s="81" t="str">
        <f t="shared" si="28"/>
        <v/>
      </c>
      <c r="I697" s="67" t="str">
        <f t="shared" si="24"/>
        <v/>
      </c>
      <c r="K697" s="68" t="str">
        <f t="shared" si="25"/>
        <v/>
      </c>
    </row>
    <row r="698" spans="1:11" x14ac:dyDescent="0.25">
      <c r="A698" s="16">
        <v>52</v>
      </c>
      <c r="B698" s="63" t="str">
        <f t="shared" si="29"/>
        <v/>
      </c>
      <c r="C698" s="63" t="str">
        <f t="shared" si="29"/>
        <v/>
      </c>
      <c r="D698" s="80" t="str">
        <f t="shared" si="29"/>
        <v/>
      </c>
      <c r="E698" s="80" t="str">
        <f t="shared" si="30"/>
        <v/>
      </c>
      <c r="F698" s="80" t="str">
        <f t="shared" si="30"/>
        <v/>
      </c>
      <c r="G698" s="32"/>
      <c r="H698" s="81" t="str">
        <f t="shared" si="28"/>
        <v/>
      </c>
      <c r="I698" s="67" t="str">
        <f t="shared" si="24"/>
        <v/>
      </c>
      <c r="K698" s="68" t="str">
        <f t="shared" si="25"/>
        <v/>
      </c>
    </row>
    <row r="699" spans="1:11" x14ac:dyDescent="0.25">
      <c r="A699" s="16">
        <v>53</v>
      </c>
      <c r="B699" s="63" t="str">
        <f t="shared" si="29"/>
        <v/>
      </c>
      <c r="C699" s="63" t="str">
        <f t="shared" si="29"/>
        <v/>
      </c>
      <c r="D699" s="80" t="str">
        <f t="shared" si="29"/>
        <v/>
      </c>
      <c r="E699" s="80" t="str">
        <f t="shared" si="30"/>
        <v/>
      </c>
      <c r="F699" s="80" t="str">
        <f t="shared" si="30"/>
        <v/>
      </c>
      <c r="G699" s="32"/>
      <c r="H699" s="81" t="str">
        <f t="shared" si="28"/>
        <v/>
      </c>
      <c r="I699" s="67" t="str">
        <f t="shared" si="24"/>
        <v/>
      </c>
      <c r="K699" s="68" t="str">
        <f t="shared" si="25"/>
        <v/>
      </c>
    </row>
    <row r="700" spans="1:11" x14ac:dyDescent="0.25">
      <c r="A700" s="16">
        <v>54</v>
      </c>
      <c r="B700" s="63" t="str">
        <f t="shared" si="29"/>
        <v/>
      </c>
      <c r="C700" s="63" t="str">
        <f t="shared" si="29"/>
        <v/>
      </c>
      <c r="D700" s="80" t="str">
        <f t="shared" si="29"/>
        <v/>
      </c>
      <c r="E700" s="80" t="str">
        <f t="shared" si="30"/>
        <v/>
      </c>
      <c r="F700" s="80" t="str">
        <f t="shared" si="30"/>
        <v/>
      </c>
      <c r="G700" s="32"/>
      <c r="H700" s="81" t="str">
        <f t="shared" si="28"/>
        <v/>
      </c>
      <c r="I700" s="67" t="str">
        <f t="shared" si="24"/>
        <v/>
      </c>
      <c r="K700" s="68" t="str">
        <f t="shared" si="25"/>
        <v/>
      </c>
    </row>
    <row r="701" spans="1:11" x14ac:dyDescent="0.25">
      <c r="A701" s="16">
        <v>55</v>
      </c>
      <c r="B701" s="63" t="str">
        <f t="shared" si="29"/>
        <v/>
      </c>
      <c r="C701" s="63" t="str">
        <f t="shared" si="29"/>
        <v/>
      </c>
      <c r="D701" s="80" t="str">
        <f t="shared" si="29"/>
        <v/>
      </c>
      <c r="E701" s="80" t="str">
        <f t="shared" si="30"/>
        <v/>
      </c>
      <c r="F701" s="80" t="str">
        <f t="shared" si="30"/>
        <v/>
      </c>
      <c r="G701" s="32"/>
      <c r="H701" s="81" t="str">
        <f t="shared" si="28"/>
        <v/>
      </c>
      <c r="I701" s="67" t="str">
        <f t="shared" si="24"/>
        <v/>
      </c>
      <c r="K701" s="68" t="str">
        <f t="shared" si="25"/>
        <v/>
      </c>
    </row>
    <row r="702" spans="1:11" x14ac:dyDescent="0.25">
      <c r="A702" s="16">
        <v>56</v>
      </c>
      <c r="B702" s="63" t="str">
        <f t="shared" si="29"/>
        <v/>
      </c>
      <c r="C702" s="63" t="str">
        <f t="shared" si="29"/>
        <v/>
      </c>
      <c r="D702" s="80" t="str">
        <f t="shared" si="29"/>
        <v/>
      </c>
      <c r="E702" s="80" t="str">
        <f t="shared" si="30"/>
        <v/>
      </c>
      <c r="F702" s="80" t="str">
        <f t="shared" si="30"/>
        <v/>
      </c>
      <c r="G702" s="32"/>
      <c r="H702" s="81" t="str">
        <f t="shared" si="28"/>
        <v/>
      </c>
      <c r="I702" s="67" t="str">
        <f t="shared" si="24"/>
        <v/>
      </c>
      <c r="K702" s="68" t="str">
        <f t="shared" si="25"/>
        <v/>
      </c>
    </row>
    <row r="703" spans="1:11" x14ac:dyDescent="0.25">
      <c r="A703" s="16">
        <v>57</v>
      </c>
      <c r="B703" s="63" t="str">
        <f t="shared" si="29"/>
        <v/>
      </c>
      <c r="C703" s="63" t="str">
        <f t="shared" si="29"/>
        <v/>
      </c>
      <c r="D703" s="80" t="str">
        <f t="shared" si="29"/>
        <v/>
      </c>
      <c r="E703" s="80" t="str">
        <f t="shared" si="30"/>
        <v/>
      </c>
      <c r="F703" s="80" t="str">
        <f t="shared" si="30"/>
        <v/>
      </c>
      <c r="G703" s="32"/>
      <c r="H703" s="81" t="str">
        <f t="shared" si="28"/>
        <v/>
      </c>
      <c r="I703" s="67" t="str">
        <f t="shared" si="24"/>
        <v/>
      </c>
      <c r="K703" s="68" t="str">
        <f t="shared" si="25"/>
        <v/>
      </c>
    </row>
    <row r="704" spans="1:11" x14ac:dyDescent="0.25">
      <c r="A704" s="16">
        <v>58</v>
      </c>
      <c r="B704" s="63" t="str">
        <f t="shared" si="29"/>
        <v/>
      </c>
      <c r="C704" s="63" t="str">
        <f t="shared" si="29"/>
        <v/>
      </c>
      <c r="D704" s="80" t="str">
        <f t="shared" si="29"/>
        <v/>
      </c>
      <c r="E704" s="80" t="str">
        <f t="shared" si="30"/>
        <v/>
      </c>
      <c r="F704" s="80" t="str">
        <f t="shared" si="30"/>
        <v/>
      </c>
      <c r="G704" s="32"/>
      <c r="H704" s="81" t="str">
        <f t="shared" si="28"/>
        <v/>
      </c>
      <c r="I704" s="67" t="str">
        <f t="shared" si="24"/>
        <v/>
      </c>
      <c r="K704" s="68" t="str">
        <f t="shared" si="25"/>
        <v/>
      </c>
    </row>
    <row r="705" spans="1:11" x14ac:dyDescent="0.25">
      <c r="A705" s="16">
        <v>59</v>
      </c>
      <c r="B705" s="63" t="str">
        <f t="shared" si="29"/>
        <v/>
      </c>
      <c r="C705" s="63" t="str">
        <f t="shared" si="29"/>
        <v/>
      </c>
      <c r="D705" s="80" t="str">
        <f t="shared" si="29"/>
        <v/>
      </c>
      <c r="E705" s="80" t="str">
        <f t="shared" si="30"/>
        <v/>
      </c>
      <c r="F705" s="80" t="str">
        <f t="shared" si="30"/>
        <v/>
      </c>
      <c r="G705" s="32"/>
      <c r="H705" s="81" t="str">
        <f t="shared" si="28"/>
        <v/>
      </c>
      <c r="I705" s="67" t="str">
        <f t="shared" si="24"/>
        <v/>
      </c>
      <c r="K705" s="68" t="str">
        <f t="shared" si="25"/>
        <v/>
      </c>
    </row>
    <row r="706" spans="1:11" x14ac:dyDescent="0.25">
      <c r="A706" s="16">
        <v>60</v>
      </c>
      <c r="B706" s="63" t="str">
        <f t="shared" si="29"/>
        <v/>
      </c>
      <c r="C706" s="63" t="str">
        <f t="shared" si="29"/>
        <v/>
      </c>
      <c r="D706" s="80" t="str">
        <f t="shared" si="29"/>
        <v/>
      </c>
      <c r="E706" s="80" t="str">
        <f t="shared" si="30"/>
        <v/>
      </c>
      <c r="F706" s="80" t="str">
        <f t="shared" si="30"/>
        <v/>
      </c>
      <c r="G706" s="32"/>
      <c r="H706" s="81" t="str">
        <f t="shared" si="28"/>
        <v/>
      </c>
      <c r="I706" s="67" t="str">
        <f t="shared" si="24"/>
        <v/>
      </c>
      <c r="K706" s="68" t="str">
        <f t="shared" si="25"/>
        <v/>
      </c>
    </row>
    <row r="707" spans="1:11" x14ac:dyDescent="0.25">
      <c r="A707" s="16">
        <v>61</v>
      </c>
      <c r="B707" s="63" t="str">
        <f t="shared" ref="B707:D726" si="31">+IF(B599=0,"",B599)</f>
        <v/>
      </c>
      <c r="C707" s="63" t="str">
        <f t="shared" si="31"/>
        <v/>
      </c>
      <c r="D707" s="80" t="str">
        <f t="shared" si="31"/>
        <v/>
      </c>
      <c r="E707" s="80" t="str">
        <f t="shared" ref="E707:F726" si="32">+IF(E599=0,"",E599)</f>
        <v/>
      </c>
      <c r="F707" s="80" t="str">
        <f t="shared" si="32"/>
        <v/>
      </c>
      <c r="G707" s="32"/>
      <c r="H707" s="81" t="str">
        <f t="shared" si="28"/>
        <v/>
      </c>
      <c r="I707" s="67" t="str">
        <f t="shared" si="24"/>
        <v/>
      </c>
      <c r="K707" s="68" t="str">
        <f t="shared" si="25"/>
        <v/>
      </c>
    </row>
    <row r="708" spans="1:11" x14ac:dyDescent="0.25">
      <c r="A708" s="16">
        <v>62</v>
      </c>
      <c r="B708" s="63" t="str">
        <f t="shared" si="31"/>
        <v/>
      </c>
      <c r="C708" s="63" t="str">
        <f t="shared" si="31"/>
        <v/>
      </c>
      <c r="D708" s="80" t="str">
        <f t="shared" si="31"/>
        <v/>
      </c>
      <c r="E708" s="80" t="str">
        <f t="shared" si="32"/>
        <v/>
      </c>
      <c r="F708" s="80" t="str">
        <f t="shared" si="32"/>
        <v/>
      </c>
      <c r="G708" s="32"/>
      <c r="H708" s="81" t="str">
        <f t="shared" si="28"/>
        <v/>
      </c>
      <c r="I708" s="67" t="str">
        <f t="shared" si="24"/>
        <v/>
      </c>
      <c r="K708" s="68" t="str">
        <f t="shared" si="25"/>
        <v/>
      </c>
    </row>
    <row r="709" spans="1:11" x14ac:dyDescent="0.25">
      <c r="A709" s="16">
        <v>63</v>
      </c>
      <c r="B709" s="63" t="str">
        <f t="shared" si="31"/>
        <v/>
      </c>
      <c r="C709" s="63" t="str">
        <f t="shared" si="31"/>
        <v/>
      </c>
      <c r="D709" s="80" t="str">
        <f t="shared" si="31"/>
        <v/>
      </c>
      <c r="E709" s="80" t="str">
        <f t="shared" si="32"/>
        <v/>
      </c>
      <c r="F709" s="80" t="str">
        <f t="shared" si="32"/>
        <v/>
      </c>
      <c r="G709" s="32"/>
      <c r="H709" s="81" t="str">
        <f t="shared" si="28"/>
        <v/>
      </c>
      <c r="I709" s="67" t="str">
        <f t="shared" si="24"/>
        <v/>
      </c>
      <c r="K709" s="68" t="str">
        <f t="shared" si="25"/>
        <v/>
      </c>
    </row>
    <row r="710" spans="1:11" x14ac:dyDescent="0.25">
      <c r="A710" s="16">
        <v>64</v>
      </c>
      <c r="B710" s="63" t="str">
        <f t="shared" si="31"/>
        <v/>
      </c>
      <c r="C710" s="63" t="str">
        <f t="shared" si="31"/>
        <v/>
      </c>
      <c r="D710" s="80" t="str">
        <f t="shared" si="31"/>
        <v/>
      </c>
      <c r="E710" s="80" t="str">
        <f t="shared" si="32"/>
        <v/>
      </c>
      <c r="F710" s="80" t="str">
        <f t="shared" si="32"/>
        <v/>
      </c>
      <c r="G710" s="32"/>
      <c r="H710" s="81" t="str">
        <f t="shared" si="28"/>
        <v/>
      </c>
      <c r="I710" s="67" t="str">
        <f t="shared" si="24"/>
        <v/>
      </c>
      <c r="K710" s="68" t="str">
        <f t="shared" si="25"/>
        <v/>
      </c>
    </row>
    <row r="711" spans="1:11" x14ac:dyDescent="0.25">
      <c r="A711" s="16">
        <v>65</v>
      </c>
      <c r="B711" s="63" t="str">
        <f t="shared" si="31"/>
        <v/>
      </c>
      <c r="C711" s="63" t="str">
        <f t="shared" si="31"/>
        <v/>
      </c>
      <c r="D711" s="80" t="str">
        <f t="shared" si="31"/>
        <v/>
      </c>
      <c r="E711" s="80" t="str">
        <f t="shared" si="32"/>
        <v/>
      </c>
      <c r="F711" s="80" t="str">
        <f t="shared" si="32"/>
        <v/>
      </c>
      <c r="G711" s="32"/>
      <c r="H711" s="81" t="str">
        <f t="shared" ref="H711:H742" si="33">+IF(H603=0,"",H603)</f>
        <v/>
      </c>
      <c r="I711" s="67" t="str">
        <f t="shared" si="24"/>
        <v/>
      </c>
      <c r="K711" s="68" t="str">
        <f t="shared" si="25"/>
        <v/>
      </c>
    </row>
    <row r="712" spans="1:11" x14ac:dyDescent="0.25">
      <c r="A712" s="16">
        <v>66</v>
      </c>
      <c r="B712" s="63" t="str">
        <f t="shared" si="31"/>
        <v/>
      </c>
      <c r="C712" s="63" t="str">
        <f t="shared" si="31"/>
        <v/>
      </c>
      <c r="D712" s="80" t="str">
        <f t="shared" si="31"/>
        <v/>
      </c>
      <c r="E712" s="80" t="str">
        <f t="shared" si="32"/>
        <v/>
      </c>
      <c r="F712" s="80" t="str">
        <f t="shared" si="32"/>
        <v/>
      </c>
      <c r="G712" s="32"/>
      <c r="H712" s="81" t="str">
        <f t="shared" si="33"/>
        <v/>
      </c>
      <c r="I712" s="67" t="str">
        <f t="shared" ref="I712:I746" si="34">+IF(B712="","",IF(C712="SI",G712*H712,0))</f>
        <v/>
      </c>
      <c r="K712" s="68" t="str">
        <f t="shared" ref="K712:K746" si="35">+IF(B712="","",G712*H712)</f>
        <v/>
      </c>
    </row>
    <row r="713" spans="1:11" x14ac:dyDescent="0.25">
      <c r="A713" s="16">
        <v>67</v>
      </c>
      <c r="B713" s="63" t="str">
        <f t="shared" si="31"/>
        <v/>
      </c>
      <c r="C713" s="63" t="str">
        <f t="shared" si="31"/>
        <v/>
      </c>
      <c r="D713" s="80" t="str">
        <f t="shared" si="31"/>
        <v/>
      </c>
      <c r="E713" s="80" t="str">
        <f t="shared" si="32"/>
        <v/>
      </c>
      <c r="F713" s="80" t="str">
        <f t="shared" si="32"/>
        <v/>
      </c>
      <c r="G713" s="32"/>
      <c r="H713" s="81" t="str">
        <f t="shared" si="33"/>
        <v/>
      </c>
      <c r="I713" s="67" t="str">
        <f t="shared" si="34"/>
        <v/>
      </c>
      <c r="K713" s="68" t="str">
        <f t="shared" si="35"/>
        <v/>
      </c>
    </row>
    <row r="714" spans="1:11" x14ac:dyDescent="0.25">
      <c r="A714" s="16">
        <v>68</v>
      </c>
      <c r="B714" s="63" t="str">
        <f t="shared" si="31"/>
        <v/>
      </c>
      <c r="C714" s="63" t="str">
        <f t="shared" si="31"/>
        <v/>
      </c>
      <c r="D714" s="80" t="str">
        <f t="shared" si="31"/>
        <v/>
      </c>
      <c r="E714" s="80" t="str">
        <f t="shared" si="32"/>
        <v/>
      </c>
      <c r="F714" s="80" t="str">
        <f t="shared" si="32"/>
        <v/>
      </c>
      <c r="G714" s="32"/>
      <c r="H714" s="81" t="str">
        <f t="shared" si="33"/>
        <v/>
      </c>
      <c r="I714" s="67" t="str">
        <f t="shared" si="34"/>
        <v/>
      </c>
      <c r="K714" s="68" t="str">
        <f t="shared" si="35"/>
        <v/>
      </c>
    </row>
    <row r="715" spans="1:11" x14ac:dyDescent="0.25">
      <c r="A715" s="16">
        <v>69</v>
      </c>
      <c r="B715" s="63" t="str">
        <f t="shared" si="31"/>
        <v/>
      </c>
      <c r="C715" s="63" t="str">
        <f t="shared" si="31"/>
        <v/>
      </c>
      <c r="D715" s="80" t="str">
        <f t="shared" si="31"/>
        <v/>
      </c>
      <c r="E715" s="80" t="str">
        <f t="shared" si="32"/>
        <v/>
      </c>
      <c r="F715" s="80" t="str">
        <f t="shared" si="32"/>
        <v/>
      </c>
      <c r="G715" s="32"/>
      <c r="H715" s="81" t="str">
        <f t="shared" si="33"/>
        <v/>
      </c>
      <c r="I715" s="67" t="str">
        <f t="shared" si="34"/>
        <v/>
      </c>
      <c r="K715" s="68" t="str">
        <f t="shared" si="35"/>
        <v/>
      </c>
    </row>
    <row r="716" spans="1:11" x14ac:dyDescent="0.25">
      <c r="A716" s="16">
        <v>70</v>
      </c>
      <c r="B716" s="63" t="str">
        <f t="shared" si="31"/>
        <v/>
      </c>
      <c r="C716" s="63" t="str">
        <f t="shared" si="31"/>
        <v/>
      </c>
      <c r="D716" s="80" t="str">
        <f t="shared" si="31"/>
        <v/>
      </c>
      <c r="E716" s="80" t="str">
        <f t="shared" si="32"/>
        <v/>
      </c>
      <c r="F716" s="80" t="str">
        <f t="shared" si="32"/>
        <v/>
      </c>
      <c r="G716" s="32"/>
      <c r="H716" s="81" t="str">
        <f t="shared" si="33"/>
        <v/>
      </c>
      <c r="I716" s="67" t="str">
        <f t="shared" si="34"/>
        <v/>
      </c>
      <c r="K716" s="68" t="str">
        <f t="shared" si="35"/>
        <v/>
      </c>
    </row>
    <row r="717" spans="1:11" x14ac:dyDescent="0.25">
      <c r="A717" s="16">
        <v>71</v>
      </c>
      <c r="B717" s="63" t="str">
        <f t="shared" si="31"/>
        <v/>
      </c>
      <c r="C717" s="63" t="str">
        <f t="shared" si="31"/>
        <v/>
      </c>
      <c r="D717" s="80" t="str">
        <f t="shared" si="31"/>
        <v/>
      </c>
      <c r="E717" s="80" t="str">
        <f t="shared" si="32"/>
        <v/>
      </c>
      <c r="F717" s="80" t="str">
        <f t="shared" si="32"/>
        <v/>
      </c>
      <c r="G717" s="32"/>
      <c r="H717" s="81" t="str">
        <f t="shared" si="33"/>
        <v/>
      </c>
      <c r="I717" s="67" t="str">
        <f t="shared" si="34"/>
        <v/>
      </c>
      <c r="K717" s="68" t="str">
        <f t="shared" si="35"/>
        <v/>
      </c>
    </row>
    <row r="718" spans="1:11" x14ac:dyDescent="0.25">
      <c r="A718" s="16">
        <v>72</v>
      </c>
      <c r="B718" s="63" t="str">
        <f t="shared" si="31"/>
        <v/>
      </c>
      <c r="C718" s="63" t="str">
        <f t="shared" si="31"/>
        <v/>
      </c>
      <c r="D718" s="80" t="str">
        <f t="shared" si="31"/>
        <v/>
      </c>
      <c r="E718" s="80" t="str">
        <f t="shared" si="32"/>
        <v/>
      </c>
      <c r="F718" s="80" t="str">
        <f t="shared" si="32"/>
        <v/>
      </c>
      <c r="G718" s="32"/>
      <c r="H718" s="81" t="str">
        <f t="shared" si="33"/>
        <v/>
      </c>
      <c r="I718" s="67" t="str">
        <f t="shared" si="34"/>
        <v/>
      </c>
      <c r="K718" s="68" t="str">
        <f t="shared" si="35"/>
        <v/>
      </c>
    </row>
    <row r="719" spans="1:11" x14ac:dyDescent="0.25">
      <c r="A719" s="16">
        <v>73</v>
      </c>
      <c r="B719" s="63" t="str">
        <f t="shared" si="31"/>
        <v/>
      </c>
      <c r="C719" s="63" t="str">
        <f t="shared" si="31"/>
        <v/>
      </c>
      <c r="D719" s="80" t="str">
        <f t="shared" si="31"/>
        <v/>
      </c>
      <c r="E719" s="80" t="str">
        <f t="shared" si="32"/>
        <v/>
      </c>
      <c r="F719" s="80" t="str">
        <f t="shared" si="32"/>
        <v/>
      </c>
      <c r="G719" s="32"/>
      <c r="H719" s="81" t="str">
        <f t="shared" si="33"/>
        <v/>
      </c>
      <c r="I719" s="67" t="str">
        <f t="shared" si="34"/>
        <v/>
      </c>
      <c r="K719" s="68" t="str">
        <f t="shared" si="35"/>
        <v/>
      </c>
    </row>
    <row r="720" spans="1:11" x14ac:dyDescent="0.25">
      <c r="A720" s="16">
        <v>74</v>
      </c>
      <c r="B720" s="63" t="str">
        <f t="shared" si="31"/>
        <v/>
      </c>
      <c r="C720" s="63" t="str">
        <f t="shared" si="31"/>
        <v/>
      </c>
      <c r="D720" s="80" t="str">
        <f t="shared" si="31"/>
        <v/>
      </c>
      <c r="E720" s="80" t="str">
        <f t="shared" si="32"/>
        <v/>
      </c>
      <c r="F720" s="80" t="str">
        <f t="shared" si="32"/>
        <v/>
      </c>
      <c r="G720" s="32"/>
      <c r="H720" s="81" t="str">
        <f t="shared" si="33"/>
        <v/>
      </c>
      <c r="I720" s="67" t="str">
        <f t="shared" si="34"/>
        <v/>
      </c>
      <c r="K720" s="68" t="str">
        <f t="shared" si="35"/>
        <v/>
      </c>
    </row>
    <row r="721" spans="1:11" x14ac:dyDescent="0.25">
      <c r="A721" s="16">
        <v>75</v>
      </c>
      <c r="B721" s="63" t="str">
        <f t="shared" si="31"/>
        <v/>
      </c>
      <c r="C721" s="63" t="str">
        <f t="shared" si="31"/>
        <v/>
      </c>
      <c r="D721" s="80" t="str">
        <f t="shared" si="31"/>
        <v/>
      </c>
      <c r="E721" s="80" t="str">
        <f t="shared" si="32"/>
        <v/>
      </c>
      <c r="F721" s="80" t="str">
        <f t="shared" si="32"/>
        <v/>
      </c>
      <c r="G721" s="32"/>
      <c r="H721" s="81" t="str">
        <f t="shared" si="33"/>
        <v/>
      </c>
      <c r="I721" s="67" t="str">
        <f t="shared" si="34"/>
        <v/>
      </c>
      <c r="K721" s="68" t="str">
        <f t="shared" si="35"/>
        <v/>
      </c>
    </row>
    <row r="722" spans="1:11" x14ac:dyDescent="0.25">
      <c r="A722" s="16">
        <v>76</v>
      </c>
      <c r="B722" s="63" t="str">
        <f t="shared" si="31"/>
        <v/>
      </c>
      <c r="C722" s="63" t="str">
        <f t="shared" si="31"/>
        <v/>
      </c>
      <c r="D722" s="80" t="str">
        <f t="shared" si="31"/>
        <v/>
      </c>
      <c r="E722" s="80" t="str">
        <f t="shared" si="32"/>
        <v/>
      </c>
      <c r="F722" s="80" t="str">
        <f t="shared" si="32"/>
        <v/>
      </c>
      <c r="G722" s="32"/>
      <c r="H722" s="81" t="str">
        <f t="shared" si="33"/>
        <v/>
      </c>
      <c r="I722" s="67" t="str">
        <f t="shared" si="34"/>
        <v/>
      </c>
      <c r="K722" s="68" t="str">
        <f t="shared" si="35"/>
        <v/>
      </c>
    </row>
    <row r="723" spans="1:11" x14ac:dyDescent="0.25">
      <c r="A723" s="16">
        <v>77</v>
      </c>
      <c r="B723" s="63" t="str">
        <f t="shared" si="31"/>
        <v/>
      </c>
      <c r="C723" s="63" t="str">
        <f t="shared" si="31"/>
        <v/>
      </c>
      <c r="D723" s="80" t="str">
        <f t="shared" si="31"/>
        <v/>
      </c>
      <c r="E723" s="80" t="str">
        <f t="shared" si="32"/>
        <v/>
      </c>
      <c r="F723" s="80" t="str">
        <f t="shared" si="32"/>
        <v/>
      </c>
      <c r="G723" s="32"/>
      <c r="H723" s="81" t="str">
        <f t="shared" si="33"/>
        <v/>
      </c>
      <c r="I723" s="67" t="str">
        <f t="shared" si="34"/>
        <v/>
      </c>
      <c r="K723" s="68" t="str">
        <f t="shared" si="35"/>
        <v/>
      </c>
    </row>
    <row r="724" spans="1:11" x14ac:dyDescent="0.25">
      <c r="A724" s="16">
        <v>78</v>
      </c>
      <c r="B724" s="63" t="str">
        <f t="shared" si="31"/>
        <v/>
      </c>
      <c r="C724" s="63" t="str">
        <f t="shared" si="31"/>
        <v/>
      </c>
      <c r="D724" s="80" t="str">
        <f t="shared" si="31"/>
        <v/>
      </c>
      <c r="E724" s="80" t="str">
        <f t="shared" si="32"/>
        <v/>
      </c>
      <c r="F724" s="80" t="str">
        <f t="shared" si="32"/>
        <v/>
      </c>
      <c r="G724" s="32"/>
      <c r="H724" s="81" t="str">
        <f t="shared" si="33"/>
        <v/>
      </c>
      <c r="I724" s="67" t="str">
        <f t="shared" si="34"/>
        <v/>
      </c>
      <c r="K724" s="68" t="str">
        <f t="shared" si="35"/>
        <v/>
      </c>
    </row>
    <row r="725" spans="1:11" x14ac:dyDescent="0.25">
      <c r="A725" s="16">
        <v>79</v>
      </c>
      <c r="B725" s="63" t="str">
        <f t="shared" si="31"/>
        <v/>
      </c>
      <c r="C725" s="63" t="str">
        <f t="shared" si="31"/>
        <v/>
      </c>
      <c r="D725" s="80" t="str">
        <f t="shared" si="31"/>
        <v/>
      </c>
      <c r="E725" s="80" t="str">
        <f t="shared" si="32"/>
        <v/>
      </c>
      <c r="F725" s="80" t="str">
        <f t="shared" si="32"/>
        <v/>
      </c>
      <c r="G725" s="32"/>
      <c r="H725" s="81" t="str">
        <f t="shared" si="33"/>
        <v/>
      </c>
      <c r="I725" s="67" t="str">
        <f t="shared" si="34"/>
        <v/>
      </c>
      <c r="K725" s="68" t="str">
        <f t="shared" si="35"/>
        <v/>
      </c>
    </row>
    <row r="726" spans="1:11" x14ac:dyDescent="0.25">
      <c r="A726" s="16">
        <v>80</v>
      </c>
      <c r="B726" s="63" t="str">
        <f t="shared" si="31"/>
        <v/>
      </c>
      <c r="C726" s="63" t="str">
        <f t="shared" si="31"/>
        <v/>
      </c>
      <c r="D726" s="80" t="str">
        <f t="shared" si="31"/>
        <v/>
      </c>
      <c r="E726" s="80" t="str">
        <f t="shared" si="32"/>
        <v/>
      </c>
      <c r="F726" s="80" t="str">
        <f t="shared" si="32"/>
        <v/>
      </c>
      <c r="G726" s="32"/>
      <c r="H726" s="81" t="str">
        <f t="shared" si="33"/>
        <v/>
      </c>
      <c r="I726" s="67" t="str">
        <f t="shared" si="34"/>
        <v/>
      </c>
      <c r="K726" s="68" t="str">
        <f t="shared" si="35"/>
        <v/>
      </c>
    </row>
    <row r="727" spans="1:11" x14ac:dyDescent="0.25">
      <c r="A727" s="16">
        <v>81</v>
      </c>
      <c r="B727" s="63" t="str">
        <f t="shared" ref="B727:D746" si="36">+IF(B619=0,"",B619)</f>
        <v/>
      </c>
      <c r="C727" s="63" t="str">
        <f t="shared" si="36"/>
        <v/>
      </c>
      <c r="D727" s="80" t="str">
        <f t="shared" si="36"/>
        <v/>
      </c>
      <c r="E727" s="80" t="str">
        <f t="shared" ref="E727:F746" si="37">+IF(E619=0,"",E619)</f>
        <v/>
      </c>
      <c r="F727" s="80" t="str">
        <f t="shared" si="37"/>
        <v/>
      </c>
      <c r="G727" s="32"/>
      <c r="H727" s="81" t="str">
        <f t="shared" si="33"/>
        <v/>
      </c>
      <c r="I727" s="67" t="str">
        <f t="shared" si="34"/>
        <v/>
      </c>
      <c r="K727" s="68" t="str">
        <f t="shared" si="35"/>
        <v/>
      </c>
    </row>
    <row r="728" spans="1:11" x14ac:dyDescent="0.25">
      <c r="A728" s="16">
        <v>82</v>
      </c>
      <c r="B728" s="63" t="str">
        <f t="shared" si="36"/>
        <v/>
      </c>
      <c r="C728" s="63" t="str">
        <f t="shared" si="36"/>
        <v/>
      </c>
      <c r="D728" s="80" t="str">
        <f t="shared" si="36"/>
        <v/>
      </c>
      <c r="E728" s="80" t="str">
        <f t="shared" si="37"/>
        <v/>
      </c>
      <c r="F728" s="80" t="str">
        <f t="shared" si="37"/>
        <v/>
      </c>
      <c r="G728" s="32"/>
      <c r="H728" s="81" t="str">
        <f t="shared" si="33"/>
        <v/>
      </c>
      <c r="I728" s="67" t="str">
        <f t="shared" si="34"/>
        <v/>
      </c>
      <c r="K728" s="68" t="str">
        <f t="shared" si="35"/>
        <v/>
      </c>
    </row>
    <row r="729" spans="1:11" x14ac:dyDescent="0.25">
      <c r="A729" s="16">
        <v>83</v>
      </c>
      <c r="B729" s="63" t="str">
        <f t="shared" si="36"/>
        <v/>
      </c>
      <c r="C729" s="63" t="str">
        <f t="shared" si="36"/>
        <v/>
      </c>
      <c r="D729" s="80" t="str">
        <f t="shared" si="36"/>
        <v/>
      </c>
      <c r="E729" s="80" t="str">
        <f t="shared" si="37"/>
        <v/>
      </c>
      <c r="F729" s="80" t="str">
        <f t="shared" si="37"/>
        <v/>
      </c>
      <c r="G729" s="32"/>
      <c r="H729" s="81" t="str">
        <f t="shared" si="33"/>
        <v/>
      </c>
      <c r="I729" s="67" t="str">
        <f t="shared" si="34"/>
        <v/>
      </c>
      <c r="K729" s="68" t="str">
        <f t="shared" si="35"/>
        <v/>
      </c>
    </row>
    <row r="730" spans="1:11" x14ac:dyDescent="0.25">
      <c r="A730" s="16">
        <v>84</v>
      </c>
      <c r="B730" s="63" t="str">
        <f t="shared" si="36"/>
        <v/>
      </c>
      <c r="C730" s="63" t="str">
        <f t="shared" si="36"/>
        <v/>
      </c>
      <c r="D730" s="80" t="str">
        <f t="shared" si="36"/>
        <v/>
      </c>
      <c r="E730" s="80" t="str">
        <f t="shared" si="37"/>
        <v/>
      </c>
      <c r="F730" s="80" t="str">
        <f t="shared" si="37"/>
        <v/>
      </c>
      <c r="G730" s="32"/>
      <c r="H730" s="81" t="str">
        <f t="shared" si="33"/>
        <v/>
      </c>
      <c r="I730" s="67" t="str">
        <f t="shared" si="34"/>
        <v/>
      </c>
      <c r="K730" s="68" t="str">
        <f t="shared" si="35"/>
        <v/>
      </c>
    </row>
    <row r="731" spans="1:11" x14ac:dyDescent="0.25">
      <c r="A731" s="16">
        <v>85</v>
      </c>
      <c r="B731" s="63" t="str">
        <f t="shared" si="36"/>
        <v/>
      </c>
      <c r="C731" s="63" t="str">
        <f t="shared" si="36"/>
        <v/>
      </c>
      <c r="D731" s="80" t="str">
        <f t="shared" si="36"/>
        <v/>
      </c>
      <c r="E731" s="80" t="str">
        <f t="shared" si="37"/>
        <v/>
      </c>
      <c r="F731" s="80" t="str">
        <f t="shared" si="37"/>
        <v/>
      </c>
      <c r="G731" s="32"/>
      <c r="H731" s="81" t="str">
        <f t="shared" si="33"/>
        <v/>
      </c>
      <c r="I731" s="67" t="str">
        <f t="shared" si="34"/>
        <v/>
      </c>
      <c r="K731" s="68" t="str">
        <f t="shared" si="35"/>
        <v/>
      </c>
    </row>
    <row r="732" spans="1:11" x14ac:dyDescent="0.25">
      <c r="A732" s="16">
        <v>86</v>
      </c>
      <c r="B732" s="63" t="str">
        <f t="shared" si="36"/>
        <v/>
      </c>
      <c r="C732" s="63" t="str">
        <f t="shared" si="36"/>
        <v/>
      </c>
      <c r="D732" s="80" t="str">
        <f t="shared" si="36"/>
        <v/>
      </c>
      <c r="E732" s="80" t="str">
        <f t="shared" si="37"/>
        <v/>
      </c>
      <c r="F732" s="80" t="str">
        <f t="shared" si="37"/>
        <v/>
      </c>
      <c r="G732" s="32"/>
      <c r="H732" s="81" t="str">
        <f t="shared" si="33"/>
        <v/>
      </c>
      <c r="I732" s="67" t="str">
        <f t="shared" si="34"/>
        <v/>
      </c>
      <c r="K732" s="68" t="str">
        <f t="shared" si="35"/>
        <v/>
      </c>
    </row>
    <row r="733" spans="1:11" x14ac:dyDescent="0.25">
      <c r="A733" s="16">
        <v>87</v>
      </c>
      <c r="B733" s="63" t="str">
        <f t="shared" si="36"/>
        <v/>
      </c>
      <c r="C733" s="63" t="str">
        <f t="shared" si="36"/>
        <v/>
      </c>
      <c r="D733" s="80" t="str">
        <f t="shared" si="36"/>
        <v/>
      </c>
      <c r="E733" s="80" t="str">
        <f t="shared" si="37"/>
        <v/>
      </c>
      <c r="F733" s="80" t="str">
        <f t="shared" si="37"/>
        <v/>
      </c>
      <c r="G733" s="32"/>
      <c r="H733" s="81" t="str">
        <f t="shared" si="33"/>
        <v/>
      </c>
      <c r="I733" s="67" t="str">
        <f t="shared" si="34"/>
        <v/>
      </c>
      <c r="K733" s="68" t="str">
        <f t="shared" si="35"/>
        <v/>
      </c>
    </row>
    <row r="734" spans="1:11" x14ac:dyDescent="0.25">
      <c r="A734" s="16">
        <v>88</v>
      </c>
      <c r="B734" s="63" t="str">
        <f t="shared" si="36"/>
        <v/>
      </c>
      <c r="C734" s="63" t="str">
        <f t="shared" si="36"/>
        <v/>
      </c>
      <c r="D734" s="80" t="str">
        <f t="shared" si="36"/>
        <v/>
      </c>
      <c r="E734" s="80" t="str">
        <f t="shared" si="37"/>
        <v/>
      </c>
      <c r="F734" s="80" t="str">
        <f t="shared" si="37"/>
        <v/>
      </c>
      <c r="G734" s="32"/>
      <c r="H734" s="81" t="str">
        <f t="shared" si="33"/>
        <v/>
      </c>
      <c r="I734" s="67" t="str">
        <f t="shared" si="34"/>
        <v/>
      </c>
      <c r="K734" s="68" t="str">
        <f t="shared" si="35"/>
        <v/>
      </c>
    </row>
    <row r="735" spans="1:11" x14ac:dyDescent="0.25">
      <c r="A735" s="16">
        <v>89</v>
      </c>
      <c r="B735" s="63" t="str">
        <f t="shared" si="36"/>
        <v/>
      </c>
      <c r="C735" s="63" t="str">
        <f t="shared" si="36"/>
        <v/>
      </c>
      <c r="D735" s="80" t="str">
        <f t="shared" si="36"/>
        <v/>
      </c>
      <c r="E735" s="80" t="str">
        <f t="shared" si="37"/>
        <v/>
      </c>
      <c r="F735" s="80" t="str">
        <f t="shared" si="37"/>
        <v/>
      </c>
      <c r="G735" s="32"/>
      <c r="H735" s="81" t="str">
        <f t="shared" si="33"/>
        <v/>
      </c>
      <c r="I735" s="67" t="str">
        <f t="shared" si="34"/>
        <v/>
      </c>
      <c r="K735" s="68" t="str">
        <f t="shared" si="35"/>
        <v/>
      </c>
    </row>
    <row r="736" spans="1:11" x14ac:dyDescent="0.25">
      <c r="A736" s="16">
        <v>90</v>
      </c>
      <c r="B736" s="63" t="str">
        <f t="shared" si="36"/>
        <v/>
      </c>
      <c r="C736" s="63" t="str">
        <f t="shared" si="36"/>
        <v/>
      </c>
      <c r="D736" s="80" t="str">
        <f t="shared" si="36"/>
        <v/>
      </c>
      <c r="E736" s="80" t="str">
        <f t="shared" si="37"/>
        <v/>
      </c>
      <c r="F736" s="80" t="str">
        <f t="shared" si="37"/>
        <v/>
      </c>
      <c r="G736" s="32"/>
      <c r="H736" s="81" t="str">
        <f t="shared" si="33"/>
        <v/>
      </c>
      <c r="I736" s="67" t="str">
        <f t="shared" si="34"/>
        <v/>
      </c>
      <c r="K736" s="68" t="str">
        <f t="shared" si="35"/>
        <v/>
      </c>
    </row>
    <row r="737" spans="1:11" x14ac:dyDescent="0.25">
      <c r="A737" s="16">
        <v>91</v>
      </c>
      <c r="B737" s="63" t="str">
        <f t="shared" si="36"/>
        <v/>
      </c>
      <c r="C737" s="63" t="str">
        <f t="shared" si="36"/>
        <v/>
      </c>
      <c r="D737" s="80" t="str">
        <f t="shared" si="36"/>
        <v/>
      </c>
      <c r="E737" s="80" t="str">
        <f t="shared" si="37"/>
        <v/>
      </c>
      <c r="F737" s="80" t="str">
        <f t="shared" si="37"/>
        <v/>
      </c>
      <c r="G737" s="32"/>
      <c r="H737" s="81" t="str">
        <f t="shared" si="33"/>
        <v/>
      </c>
      <c r="I737" s="67" t="str">
        <f t="shared" si="34"/>
        <v/>
      </c>
      <c r="K737" s="68" t="str">
        <f t="shared" si="35"/>
        <v/>
      </c>
    </row>
    <row r="738" spans="1:11" x14ac:dyDescent="0.25">
      <c r="A738" s="16">
        <v>92</v>
      </c>
      <c r="B738" s="63" t="str">
        <f t="shared" si="36"/>
        <v/>
      </c>
      <c r="C738" s="63" t="str">
        <f t="shared" si="36"/>
        <v/>
      </c>
      <c r="D738" s="80" t="str">
        <f t="shared" si="36"/>
        <v/>
      </c>
      <c r="E738" s="80" t="str">
        <f t="shared" si="37"/>
        <v/>
      </c>
      <c r="F738" s="80" t="str">
        <f t="shared" si="37"/>
        <v/>
      </c>
      <c r="G738" s="32"/>
      <c r="H738" s="81" t="str">
        <f t="shared" si="33"/>
        <v/>
      </c>
      <c r="I738" s="67" t="str">
        <f t="shared" si="34"/>
        <v/>
      </c>
      <c r="K738" s="68" t="str">
        <f t="shared" si="35"/>
        <v/>
      </c>
    </row>
    <row r="739" spans="1:11" x14ac:dyDescent="0.25">
      <c r="A739" s="16">
        <v>93</v>
      </c>
      <c r="B739" s="63" t="str">
        <f t="shared" si="36"/>
        <v/>
      </c>
      <c r="C739" s="63" t="str">
        <f t="shared" si="36"/>
        <v/>
      </c>
      <c r="D739" s="80" t="str">
        <f t="shared" si="36"/>
        <v/>
      </c>
      <c r="E739" s="80" t="str">
        <f t="shared" si="37"/>
        <v/>
      </c>
      <c r="F739" s="80" t="str">
        <f t="shared" si="37"/>
        <v/>
      </c>
      <c r="G739" s="32"/>
      <c r="H739" s="81" t="str">
        <f t="shared" si="33"/>
        <v/>
      </c>
      <c r="I739" s="67" t="str">
        <f t="shared" si="34"/>
        <v/>
      </c>
      <c r="K739" s="68" t="str">
        <f t="shared" si="35"/>
        <v/>
      </c>
    </row>
    <row r="740" spans="1:11" x14ac:dyDescent="0.25">
      <c r="A740" s="16">
        <v>94</v>
      </c>
      <c r="B740" s="63" t="str">
        <f t="shared" si="36"/>
        <v/>
      </c>
      <c r="C740" s="63" t="str">
        <f t="shared" si="36"/>
        <v/>
      </c>
      <c r="D740" s="80" t="str">
        <f t="shared" si="36"/>
        <v/>
      </c>
      <c r="E740" s="80" t="str">
        <f t="shared" si="37"/>
        <v/>
      </c>
      <c r="F740" s="80" t="str">
        <f t="shared" si="37"/>
        <v/>
      </c>
      <c r="G740" s="32"/>
      <c r="H740" s="81" t="str">
        <f t="shared" si="33"/>
        <v/>
      </c>
      <c r="I740" s="67" t="str">
        <f t="shared" si="34"/>
        <v/>
      </c>
      <c r="K740" s="68" t="str">
        <f t="shared" si="35"/>
        <v/>
      </c>
    </row>
    <row r="741" spans="1:11" x14ac:dyDescent="0.25">
      <c r="A741" s="16">
        <v>95</v>
      </c>
      <c r="B741" s="63" t="str">
        <f t="shared" si="36"/>
        <v/>
      </c>
      <c r="C741" s="63" t="str">
        <f t="shared" si="36"/>
        <v/>
      </c>
      <c r="D741" s="80" t="str">
        <f t="shared" si="36"/>
        <v/>
      </c>
      <c r="E741" s="80" t="str">
        <f t="shared" si="37"/>
        <v/>
      </c>
      <c r="F741" s="80" t="str">
        <f t="shared" si="37"/>
        <v/>
      </c>
      <c r="G741" s="32"/>
      <c r="H741" s="81" t="str">
        <f t="shared" si="33"/>
        <v/>
      </c>
      <c r="I741" s="67" t="str">
        <f t="shared" si="34"/>
        <v/>
      </c>
      <c r="K741" s="68" t="str">
        <f t="shared" si="35"/>
        <v/>
      </c>
    </row>
    <row r="742" spans="1:11" x14ac:dyDescent="0.25">
      <c r="A742" s="16">
        <v>96</v>
      </c>
      <c r="B742" s="63" t="str">
        <f t="shared" si="36"/>
        <v/>
      </c>
      <c r="C742" s="63" t="str">
        <f t="shared" si="36"/>
        <v/>
      </c>
      <c r="D742" s="80" t="str">
        <f t="shared" si="36"/>
        <v/>
      </c>
      <c r="E742" s="80" t="str">
        <f t="shared" si="37"/>
        <v/>
      </c>
      <c r="F742" s="80" t="str">
        <f t="shared" si="37"/>
        <v/>
      </c>
      <c r="G742" s="32"/>
      <c r="H742" s="81" t="str">
        <f t="shared" si="33"/>
        <v/>
      </c>
      <c r="I742" s="67" t="str">
        <f t="shared" si="34"/>
        <v/>
      </c>
      <c r="K742" s="68" t="str">
        <f t="shared" si="35"/>
        <v/>
      </c>
    </row>
    <row r="743" spans="1:11" x14ac:dyDescent="0.25">
      <c r="A743" s="16">
        <v>97</v>
      </c>
      <c r="B743" s="63" t="str">
        <f t="shared" si="36"/>
        <v/>
      </c>
      <c r="C743" s="63" t="str">
        <f t="shared" si="36"/>
        <v/>
      </c>
      <c r="D743" s="80" t="str">
        <f t="shared" si="36"/>
        <v/>
      </c>
      <c r="E743" s="80" t="str">
        <f t="shared" si="37"/>
        <v/>
      </c>
      <c r="F743" s="80" t="str">
        <f t="shared" si="37"/>
        <v/>
      </c>
      <c r="G743" s="32"/>
      <c r="H743" s="81" t="str">
        <f>+IF(H635=0,"",H635)</f>
        <v/>
      </c>
      <c r="I743" s="67" t="str">
        <f t="shared" si="34"/>
        <v/>
      </c>
      <c r="K743" s="68" t="str">
        <f t="shared" si="35"/>
        <v/>
      </c>
    </row>
    <row r="744" spans="1:11" x14ac:dyDescent="0.25">
      <c r="A744" s="16">
        <v>98</v>
      </c>
      <c r="B744" s="63" t="str">
        <f t="shared" si="36"/>
        <v/>
      </c>
      <c r="C744" s="63" t="str">
        <f t="shared" si="36"/>
        <v/>
      </c>
      <c r="D744" s="80" t="str">
        <f t="shared" si="36"/>
        <v/>
      </c>
      <c r="E744" s="80" t="str">
        <f t="shared" si="37"/>
        <v/>
      </c>
      <c r="F744" s="80" t="str">
        <f t="shared" si="37"/>
        <v/>
      </c>
      <c r="G744" s="32"/>
      <c r="H744" s="81" t="str">
        <f>+IF(H636=0,"",H636)</f>
        <v/>
      </c>
      <c r="I744" s="67" t="str">
        <f t="shared" si="34"/>
        <v/>
      </c>
      <c r="K744" s="68" t="str">
        <f t="shared" si="35"/>
        <v/>
      </c>
    </row>
    <row r="745" spans="1:11" x14ac:dyDescent="0.25">
      <c r="A745" s="16">
        <v>99</v>
      </c>
      <c r="B745" s="63" t="str">
        <f t="shared" si="36"/>
        <v/>
      </c>
      <c r="C745" s="63" t="str">
        <f t="shared" si="36"/>
        <v/>
      </c>
      <c r="D745" s="80" t="str">
        <f t="shared" si="36"/>
        <v/>
      </c>
      <c r="E745" s="80" t="str">
        <f t="shared" si="37"/>
        <v/>
      </c>
      <c r="F745" s="80" t="str">
        <f t="shared" si="37"/>
        <v/>
      </c>
      <c r="G745" s="32"/>
      <c r="H745" s="81" t="str">
        <f>+IF(H637=0,"",H637)</f>
        <v/>
      </c>
      <c r="I745" s="67" t="str">
        <f t="shared" si="34"/>
        <v/>
      </c>
      <c r="K745" s="68" t="str">
        <f t="shared" si="35"/>
        <v/>
      </c>
    </row>
    <row r="746" spans="1:11" x14ac:dyDescent="0.25">
      <c r="A746" s="16">
        <v>100</v>
      </c>
      <c r="B746" s="63" t="str">
        <f t="shared" si="36"/>
        <v/>
      </c>
      <c r="C746" s="63" t="str">
        <f t="shared" si="36"/>
        <v/>
      </c>
      <c r="D746" s="80" t="str">
        <f t="shared" si="36"/>
        <v/>
      </c>
      <c r="E746" s="80" t="str">
        <f t="shared" si="37"/>
        <v/>
      </c>
      <c r="F746" s="80" t="str">
        <f t="shared" si="37"/>
        <v/>
      </c>
      <c r="G746" s="32"/>
      <c r="H746" s="81" t="str">
        <f>+IF(H638=0,"",H638)</f>
        <v/>
      </c>
      <c r="I746" s="67" t="str">
        <f t="shared" si="34"/>
        <v/>
      </c>
      <c r="K746" s="68" t="str">
        <f t="shared" si="35"/>
        <v/>
      </c>
    </row>
    <row r="747" spans="1:11" x14ac:dyDescent="0.25">
      <c r="B747" s="69" t="s">
        <v>37</v>
      </c>
      <c r="C747" s="70"/>
      <c r="D747" s="70"/>
      <c r="E747" s="70"/>
      <c r="F747" s="71"/>
      <c r="G747" s="68"/>
      <c r="H747" s="68"/>
      <c r="I747" s="79">
        <f>SUM(I647:I746)</f>
        <v>0</v>
      </c>
      <c r="K747" s="79">
        <f>SUM(K647:K746)</f>
        <v>0</v>
      </c>
    </row>
    <row r="748" spans="1:11" x14ac:dyDescent="0.25">
      <c r="B748" s="69" t="s">
        <v>147</v>
      </c>
      <c r="C748" s="37"/>
      <c r="D748" s="75"/>
      <c r="E748" s="75"/>
      <c r="F748" s="76"/>
      <c r="G748" s="77"/>
      <c r="H748" s="78"/>
      <c r="I748" s="46"/>
      <c r="K748" s="68">
        <f>+I748</f>
        <v>0</v>
      </c>
    </row>
    <row r="749" spans="1:11" x14ac:dyDescent="0.25">
      <c r="B749" s="69" t="s">
        <v>38</v>
      </c>
      <c r="C749" s="70"/>
      <c r="D749" s="70"/>
      <c r="E749" s="70"/>
      <c r="F749" s="71"/>
      <c r="G749" s="68"/>
      <c r="H749" s="68"/>
      <c r="I749" s="79">
        <f>+IF(C748="SI",I748+I747,I747)</f>
        <v>0</v>
      </c>
      <c r="K749" s="74">
        <f>+K748+K747</f>
        <v>0</v>
      </c>
    </row>
    <row r="752" spans="1:11" ht="18.75" x14ac:dyDescent="0.3">
      <c r="B752" s="48" t="s">
        <v>40</v>
      </c>
    </row>
    <row r="753" spans="1:16" x14ac:dyDescent="0.25">
      <c r="B753" s="15"/>
    </row>
    <row r="754" spans="1:16" s="147" customFormat="1" ht="75" customHeight="1" x14ac:dyDescent="0.25">
      <c r="B754" s="178" t="s">
        <v>168</v>
      </c>
      <c r="C754" s="178"/>
      <c r="D754" s="178"/>
      <c r="E754" s="178"/>
      <c r="F754" s="178"/>
      <c r="G754" s="178"/>
      <c r="H754" s="178"/>
      <c r="I754" s="178"/>
      <c r="J754" s="178"/>
      <c r="K754" s="178"/>
      <c r="P754" s="52"/>
    </row>
    <row r="756" spans="1:16" ht="78.75" x14ac:dyDescent="0.25">
      <c r="B756" s="54" t="s">
        <v>165</v>
      </c>
      <c r="C756" s="146" t="s">
        <v>148</v>
      </c>
      <c r="D756" s="146" t="s">
        <v>34</v>
      </c>
      <c r="E756" s="55" t="s">
        <v>35</v>
      </c>
      <c r="F756" s="146" t="s">
        <v>41</v>
      </c>
      <c r="G756" s="146" t="s">
        <v>190</v>
      </c>
      <c r="H756" s="146" t="s">
        <v>197</v>
      </c>
      <c r="I756" s="55" t="s">
        <v>42</v>
      </c>
      <c r="J756" s="146" t="s">
        <v>190</v>
      </c>
      <c r="K756" s="146" t="s">
        <v>198</v>
      </c>
      <c r="M756" s="146" t="s">
        <v>235</v>
      </c>
      <c r="N756" s="146" t="s">
        <v>236</v>
      </c>
    </row>
    <row r="757" spans="1:16" x14ac:dyDescent="0.25">
      <c r="A757" s="16">
        <v>1</v>
      </c>
      <c r="B757" s="75" t="str">
        <f>+IF(B647=0,"",B647)</f>
        <v/>
      </c>
      <c r="C757" s="75" t="str">
        <f>+IF(C647=0,"",C647)</f>
        <v/>
      </c>
      <c r="D757" s="80" t="str">
        <f>+IF(D647=0,"",D647)</f>
        <v/>
      </c>
      <c r="E757" s="80" t="str">
        <f>+IF(E647=0,"",E647)</f>
        <v/>
      </c>
      <c r="F757" s="31"/>
      <c r="G757" s="82" t="str">
        <f>+IF(H647=0,"",H647)</f>
        <v/>
      </c>
      <c r="H757" s="83" t="str">
        <f>+IF(B757="","",IF(C757="SI",G757*F757,0))</f>
        <v/>
      </c>
      <c r="I757" s="31"/>
      <c r="J757" s="82" t="str">
        <f>+G757</f>
        <v/>
      </c>
      <c r="K757" s="83" t="str">
        <f>+IF(B757="","",IF(C757="SI",I757*J757,0))</f>
        <v/>
      </c>
      <c r="M757" s="68" t="str">
        <f>+IF(B757="","",G757*F757)</f>
        <v/>
      </c>
      <c r="N757" s="68" t="str">
        <f>+IF(B757="","",J757*I757)</f>
        <v/>
      </c>
    </row>
    <row r="758" spans="1:16" x14ac:dyDescent="0.25">
      <c r="A758" s="16">
        <v>2</v>
      </c>
      <c r="B758" s="75" t="str">
        <f t="shared" ref="B758:B789" si="38">+IF(B648=0,"",B648)</f>
        <v/>
      </c>
      <c r="C758" s="75" t="str">
        <f t="shared" ref="C758:E777" si="39">+IF(C648=0,"",C648)</f>
        <v/>
      </c>
      <c r="D758" s="80" t="str">
        <f t="shared" si="39"/>
        <v/>
      </c>
      <c r="E758" s="80" t="str">
        <f t="shared" si="39"/>
        <v/>
      </c>
      <c r="F758" s="31"/>
      <c r="G758" s="82" t="str">
        <f t="shared" ref="G758:G821" si="40">+IF(H648=0,"",H648)</f>
        <v/>
      </c>
      <c r="H758" s="83" t="str">
        <f t="shared" ref="H758:H821" si="41">+IF(B758="","",IF(C758="SI",G758*F758,0))</f>
        <v/>
      </c>
      <c r="I758" s="31"/>
      <c r="J758" s="82" t="str">
        <f t="shared" ref="J758:J821" si="42">+G758</f>
        <v/>
      </c>
      <c r="K758" s="83" t="str">
        <f t="shared" ref="K758:K821" si="43">+IF(B758="","",IF(C758="SI",I758*J758,0))</f>
        <v/>
      </c>
      <c r="M758" s="68" t="str">
        <f t="shared" ref="M758:M821" si="44">+IF(B758="","",G758*F758)</f>
        <v/>
      </c>
      <c r="N758" s="68" t="str">
        <f t="shared" ref="N758:N821" si="45">+IF(B758="","",J758*I758)</f>
        <v/>
      </c>
    </row>
    <row r="759" spans="1:16" x14ac:dyDescent="0.25">
      <c r="A759" s="16">
        <v>3</v>
      </c>
      <c r="B759" s="75" t="str">
        <f t="shared" si="38"/>
        <v/>
      </c>
      <c r="C759" s="75" t="str">
        <f t="shared" si="39"/>
        <v/>
      </c>
      <c r="D759" s="80" t="str">
        <f t="shared" si="39"/>
        <v/>
      </c>
      <c r="E759" s="80" t="str">
        <f t="shared" si="39"/>
        <v/>
      </c>
      <c r="F759" s="31"/>
      <c r="G759" s="82" t="str">
        <f t="shared" si="40"/>
        <v/>
      </c>
      <c r="H759" s="83" t="str">
        <f t="shared" si="41"/>
        <v/>
      </c>
      <c r="I759" s="31"/>
      <c r="J759" s="82" t="str">
        <f t="shared" si="42"/>
        <v/>
      </c>
      <c r="K759" s="83" t="str">
        <f t="shared" si="43"/>
        <v/>
      </c>
      <c r="M759" s="68" t="str">
        <f t="shared" si="44"/>
        <v/>
      </c>
      <c r="N759" s="68" t="str">
        <f t="shared" si="45"/>
        <v/>
      </c>
    </row>
    <row r="760" spans="1:16" x14ac:dyDescent="0.25">
      <c r="A760" s="16">
        <v>4</v>
      </c>
      <c r="B760" s="75" t="str">
        <f t="shared" si="38"/>
        <v/>
      </c>
      <c r="C760" s="75" t="str">
        <f t="shared" si="39"/>
        <v/>
      </c>
      <c r="D760" s="80" t="str">
        <f t="shared" si="39"/>
        <v/>
      </c>
      <c r="E760" s="80" t="str">
        <f t="shared" si="39"/>
        <v/>
      </c>
      <c r="F760" s="31"/>
      <c r="G760" s="82" t="str">
        <f t="shared" si="40"/>
        <v/>
      </c>
      <c r="H760" s="83" t="str">
        <f t="shared" si="41"/>
        <v/>
      </c>
      <c r="I760" s="31"/>
      <c r="J760" s="82" t="str">
        <f t="shared" si="42"/>
        <v/>
      </c>
      <c r="K760" s="83" t="str">
        <f t="shared" si="43"/>
        <v/>
      </c>
      <c r="M760" s="68" t="str">
        <f t="shared" si="44"/>
        <v/>
      </c>
      <c r="N760" s="68" t="str">
        <f t="shared" si="45"/>
        <v/>
      </c>
    </row>
    <row r="761" spans="1:16" x14ac:dyDescent="0.25">
      <c r="A761" s="16">
        <v>5</v>
      </c>
      <c r="B761" s="75" t="str">
        <f t="shared" si="38"/>
        <v/>
      </c>
      <c r="C761" s="75" t="str">
        <f t="shared" si="39"/>
        <v/>
      </c>
      <c r="D761" s="80" t="str">
        <f t="shared" si="39"/>
        <v/>
      </c>
      <c r="E761" s="80" t="str">
        <f t="shared" si="39"/>
        <v/>
      </c>
      <c r="F761" s="31"/>
      <c r="G761" s="82" t="str">
        <f t="shared" si="40"/>
        <v/>
      </c>
      <c r="H761" s="83" t="str">
        <f t="shared" si="41"/>
        <v/>
      </c>
      <c r="I761" s="31"/>
      <c r="J761" s="82" t="str">
        <f t="shared" si="42"/>
        <v/>
      </c>
      <c r="K761" s="83" t="str">
        <f t="shared" si="43"/>
        <v/>
      </c>
      <c r="M761" s="68" t="str">
        <f t="shared" si="44"/>
        <v/>
      </c>
      <c r="N761" s="68" t="str">
        <f t="shared" si="45"/>
        <v/>
      </c>
    </row>
    <row r="762" spans="1:16" x14ac:dyDescent="0.25">
      <c r="A762" s="16">
        <v>6</v>
      </c>
      <c r="B762" s="75" t="str">
        <f t="shared" si="38"/>
        <v/>
      </c>
      <c r="C762" s="75" t="str">
        <f t="shared" si="39"/>
        <v/>
      </c>
      <c r="D762" s="80" t="str">
        <f t="shared" si="39"/>
        <v/>
      </c>
      <c r="E762" s="80" t="str">
        <f t="shared" si="39"/>
        <v/>
      </c>
      <c r="F762" s="31"/>
      <c r="G762" s="82" t="str">
        <f t="shared" si="40"/>
        <v/>
      </c>
      <c r="H762" s="83" t="str">
        <f t="shared" si="41"/>
        <v/>
      </c>
      <c r="I762" s="31"/>
      <c r="J762" s="82" t="str">
        <f t="shared" si="42"/>
        <v/>
      </c>
      <c r="K762" s="83" t="str">
        <f t="shared" si="43"/>
        <v/>
      </c>
      <c r="M762" s="68" t="str">
        <f t="shared" si="44"/>
        <v/>
      </c>
      <c r="N762" s="68" t="str">
        <f t="shared" si="45"/>
        <v/>
      </c>
    </row>
    <row r="763" spans="1:16" x14ac:dyDescent="0.25">
      <c r="A763" s="16">
        <v>7</v>
      </c>
      <c r="B763" s="75" t="str">
        <f t="shared" si="38"/>
        <v/>
      </c>
      <c r="C763" s="75" t="str">
        <f t="shared" si="39"/>
        <v/>
      </c>
      <c r="D763" s="80" t="str">
        <f t="shared" si="39"/>
        <v/>
      </c>
      <c r="E763" s="80" t="str">
        <f t="shared" si="39"/>
        <v/>
      </c>
      <c r="F763" s="31"/>
      <c r="G763" s="82" t="str">
        <f t="shared" si="40"/>
        <v/>
      </c>
      <c r="H763" s="83" t="str">
        <f t="shared" si="41"/>
        <v/>
      </c>
      <c r="I763" s="31"/>
      <c r="J763" s="82" t="str">
        <f t="shared" si="42"/>
        <v/>
      </c>
      <c r="K763" s="83" t="str">
        <f t="shared" si="43"/>
        <v/>
      </c>
      <c r="M763" s="68" t="str">
        <f t="shared" si="44"/>
        <v/>
      </c>
      <c r="N763" s="68" t="str">
        <f t="shared" si="45"/>
        <v/>
      </c>
    </row>
    <row r="764" spans="1:16" x14ac:dyDescent="0.25">
      <c r="A764" s="16">
        <v>8</v>
      </c>
      <c r="B764" s="75" t="str">
        <f t="shared" si="38"/>
        <v/>
      </c>
      <c r="C764" s="75" t="str">
        <f t="shared" si="39"/>
        <v/>
      </c>
      <c r="D764" s="80" t="str">
        <f t="shared" si="39"/>
        <v/>
      </c>
      <c r="E764" s="80" t="str">
        <f t="shared" si="39"/>
        <v/>
      </c>
      <c r="F764" s="31"/>
      <c r="G764" s="82" t="str">
        <f t="shared" si="40"/>
        <v/>
      </c>
      <c r="H764" s="83" t="str">
        <f t="shared" si="41"/>
        <v/>
      </c>
      <c r="I764" s="31"/>
      <c r="J764" s="82" t="str">
        <f t="shared" si="42"/>
        <v/>
      </c>
      <c r="K764" s="83" t="str">
        <f t="shared" si="43"/>
        <v/>
      </c>
      <c r="M764" s="68" t="str">
        <f t="shared" si="44"/>
        <v/>
      </c>
      <c r="N764" s="68" t="str">
        <f t="shared" si="45"/>
        <v/>
      </c>
    </row>
    <row r="765" spans="1:16" x14ac:dyDescent="0.25">
      <c r="A765" s="16">
        <v>9</v>
      </c>
      <c r="B765" s="75" t="str">
        <f t="shared" si="38"/>
        <v/>
      </c>
      <c r="C765" s="75" t="str">
        <f t="shared" si="39"/>
        <v/>
      </c>
      <c r="D765" s="80" t="str">
        <f t="shared" si="39"/>
        <v/>
      </c>
      <c r="E765" s="80" t="str">
        <f t="shared" si="39"/>
        <v/>
      </c>
      <c r="F765" s="31"/>
      <c r="G765" s="82" t="str">
        <f t="shared" si="40"/>
        <v/>
      </c>
      <c r="H765" s="83" t="str">
        <f t="shared" si="41"/>
        <v/>
      </c>
      <c r="I765" s="31"/>
      <c r="J765" s="82" t="str">
        <f t="shared" si="42"/>
        <v/>
      </c>
      <c r="K765" s="83" t="str">
        <f t="shared" si="43"/>
        <v/>
      </c>
      <c r="M765" s="68" t="str">
        <f t="shared" si="44"/>
        <v/>
      </c>
      <c r="N765" s="68" t="str">
        <f t="shared" si="45"/>
        <v/>
      </c>
    </row>
    <row r="766" spans="1:16" x14ac:dyDescent="0.25">
      <c r="A766" s="16">
        <v>10</v>
      </c>
      <c r="B766" s="75" t="str">
        <f t="shared" si="38"/>
        <v/>
      </c>
      <c r="C766" s="75" t="str">
        <f t="shared" si="39"/>
        <v/>
      </c>
      <c r="D766" s="80" t="str">
        <f t="shared" si="39"/>
        <v/>
      </c>
      <c r="E766" s="80" t="str">
        <f t="shared" si="39"/>
        <v/>
      </c>
      <c r="F766" s="31"/>
      <c r="G766" s="82" t="str">
        <f t="shared" si="40"/>
        <v/>
      </c>
      <c r="H766" s="83" t="str">
        <f t="shared" si="41"/>
        <v/>
      </c>
      <c r="I766" s="31"/>
      <c r="J766" s="82" t="str">
        <f t="shared" si="42"/>
        <v/>
      </c>
      <c r="K766" s="83" t="str">
        <f t="shared" si="43"/>
        <v/>
      </c>
      <c r="M766" s="68" t="str">
        <f t="shared" si="44"/>
        <v/>
      </c>
      <c r="N766" s="68" t="str">
        <f t="shared" si="45"/>
        <v/>
      </c>
    </row>
    <row r="767" spans="1:16" x14ac:dyDescent="0.25">
      <c r="A767" s="16">
        <v>11</v>
      </c>
      <c r="B767" s="75" t="str">
        <f t="shared" si="38"/>
        <v/>
      </c>
      <c r="C767" s="75" t="str">
        <f t="shared" si="39"/>
        <v/>
      </c>
      <c r="D767" s="80" t="str">
        <f t="shared" si="39"/>
        <v/>
      </c>
      <c r="E767" s="80" t="str">
        <f t="shared" si="39"/>
        <v/>
      </c>
      <c r="F767" s="31"/>
      <c r="G767" s="82" t="str">
        <f t="shared" si="40"/>
        <v/>
      </c>
      <c r="H767" s="83" t="str">
        <f t="shared" si="41"/>
        <v/>
      </c>
      <c r="I767" s="31"/>
      <c r="J767" s="82" t="str">
        <f t="shared" si="42"/>
        <v/>
      </c>
      <c r="K767" s="83" t="str">
        <f t="shared" si="43"/>
        <v/>
      </c>
      <c r="M767" s="68" t="str">
        <f t="shared" si="44"/>
        <v/>
      </c>
      <c r="N767" s="68" t="str">
        <f t="shared" si="45"/>
        <v/>
      </c>
    </row>
    <row r="768" spans="1:16" x14ac:dyDescent="0.25">
      <c r="A768" s="16">
        <v>12</v>
      </c>
      <c r="B768" s="75" t="str">
        <f t="shared" si="38"/>
        <v/>
      </c>
      <c r="C768" s="75" t="str">
        <f t="shared" si="39"/>
        <v/>
      </c>
      <c r="D768" s="80" t="str">
        <f t="shared" si="39"/>
        <v/>
      </c>
      <c r="E768" s="80" t="str">
        <f t="shared" si="39"/>
        <v/>
      </c>
      <c r="F768" s="31"/>
      <c r="G768" s="82" t="str">
        <f t="shared" si="40"/>
        <v/>
      </c>
      <c r="H768" s="83" t="str">
        <f t="shared" si="41"/>
        <v/>
      </c>
      <c r="I768" s="31"/>
      <c r="J768" s="82" t="str">
        <f t="shared" si="42"/>
        <v/>
      </c>
      <c r="K768" s="83" t="str">
        <f t="shared" si="43"/>
        <v/>
      </c>
      <c r="M768" s="68" t="str">
        <f t="shared" si="44"/>
        <v/>
      </c>
      <c r="N768" s="68" t="str">
        <f t="shared" si="45"/>
        <v/>
      </c>
    </row>
    <row r="769" spans="1:14" x14ac:dyDescent="0.25">
      <c r="A769" s="16">
        <v>13</v>
      </c>
      <c r="B769" s="75" t="str">
        <f t="shared" si="38"/>
        <v/>
      </c>
      <c r="C769" s="75" t="str">
        <f t="shared" si="39"/>
        <v/>
      </c>
      <c r="D769" s="80" t="str">
        <f t="shared" si="39"/>
        <v/>
      </c>
      <c r="E769" s="80" t="str">
        <f t="shared" si="39"/>
        <v/>
      </c>
      <c r="F769" s="31"/>
      <c r="G769" s="82" t="str">
        <f t="shared" si="40"/>
        <v/>
      </c>
      <c r="H769" s="83" t="str">
        <f t="shared" si="41"/>
        <v/>
      </c>
      <c r="I769" s="31"/>
      <c r="J769" s="82" t="str">
        <f t="shared" si="42"/>
        <v/>
      </c>
      <c r="K769" s="83" t="str">
        <f t="shared" si="43"/>
        <v/>
      </c>
      <c r="M769" s="68" t="str">
        <f t="shared" si="44"/>
        <v/>
      </c>
      <c r="N769" s="68" t="str">
        <f t="shared" si="45"/>
        <v/>
      </c>
    </row>
    <row r="770" spans="1:14" x14ac:dyDescent="0.25">
      <c r="A770" s="16">
        <v>14</v>
      </c>
      <c r="B770" s="75" t="str">
        <f t="shared" si="38"/>
        <v/>
      </c>
      <c r="C770" s="75" t="str">
        <f t="shared" si="39"/>
        <v/>
      </c>
      <c r="D770" s="80" t="str">
        <f t="shared" si="39"/>
        <v/>
      </c>
      <c r="E770" s="80" t="str">
        <f t="shared" si="39"/>
        <v/>
      </c>
      <c r="F770" s="31"/>
      <c r="G770" s="82" t="str">
        <f t="shared" si="40"/>
        <v/>
      </c>
      <c r="H770" s="83" t="str">
        <f t="shared" si="41"/>
        <v/>
      </c>
      <c r="I770" s="31"/>
      <c r="J770" s="82" t="str">
        <f t="shared" si="42"/>
        <v/>
      </c>
      <c r="K770" s="83" t="str">
        <f t="shared" si="43"/>
        <v/>
      </c>
      <c r="M770" s="68" t="str">
        <f t="shared" si="44"/>
        <v/>
      </c>
      <c r="N770" s="68" t="str">
        <f t="shared" si="45"/>
        <v/>
      </c>
    </row>
    <row r="771" spans="1:14" x14ac:dyDescent="0.25">
      <c r="A771" s="16">
        <v>15</v>
      </c>
      <c r="B771" s="75" t="str">
        <f t="shared" si="38"/>
        <v/>
      </c>
      <c r="C771" s="75" t="str">
        <f t="shared" si="39"/>
        <v/>
      </c>
      <c r="D771" s="80" t="str">
        <f t="shared" si="39"/>
        <v/>
      </c>
      <c r="E771" s="80" t="str">
        <f t="shared" si="39"/>
        <v/>
      </c>
      <c r="F771" s="31"/>
      <c r="G771" s="82" t="str">
        <f t="shared" si="40"/>
        <v/>
      </c>
      <c r="H771" s="83" t="str">
        <f t="shared" si="41"/>
        <v/>
      </c>
      <c r="I771" s="31"/>
      <c r="J771" s="82" t="str">
        <f t="shared" si="42"/>
        <v/>
      </c>
      <c r="K771" s="83" t="str">
        <f t="shared" si="43"/>
        <v/>
      </c>
      <c r="M771" s="68" t="str">
        <f t="shared" si="44"/>
        <v/>
      </c>
      <c r="N771" s="68" t="str">
        <f t="shared" si="45"/>
        <v/>
      </c>
    </row>
    <row r="772" spans="1:14" x14ac:dyDescent="0.25">
      <c r="A772" s="16">
        <v>16</v>
      </c>
      <c r="B772" s="75" t="str">
        <f t="shared" si="38"/>
        <v/>
      </c>
      <c r="C772" s="75" t="str">
        <f t="shared" si="39"/>
        <v/>
      </c>
      <c r="D772" s="80" t="str">
        <f t="shared" si="39"/>
        <v/>
      </c>
      <c r="E772" s="80" t="str">
        <f t="shared" si="39"/>
        <v/>
      </c>
      <c r="F772" s="31"/>
      <c r="G772" s="82" t="str">
        <f t="shared" si="40"/>
        <v/>
      </c>
      <c r="H772" s="83" t="str">
        <f t="shared" si="41"/>
        <v/>
      </c>
      <c r="I772" s="31"/>
      <c r="J772" s="82" t="str">
        <f t="shared" si="42"/>
        <v/>
      </c>
      <c r="K772" s="83" t="str">
        <f t="shared" si="43"/>
        <v/>
      </c>
      <c r="M772" s="68" t="str">
        <f t="shared" si="44"/>
        <v/>
      </c>
      <c r="N772" s="68" t="str">
        <f t="shared" si="45"/>
        <v/>
      </c>
    </row>
    <row r="773" spans="1:14" x14ac:dyDescent="0.25">
      <c r="A773" s="16">
        <v>17</v>
      </c>
      <c r="B773" s="75" t="str">
        <f t="shared" si="38"/>
        <v/>
      </c>
      <c r="C773" s="75" t="str">
        <f t="shared" si="39"/>
        <v/>
      </c>
      <c r="D773" s="80" t="str">
        <f t="shared" si="39"/>
        <v/>
      </c>
      <c r="E773" s="80" t="str">
        <f t="shared" si="39"/>
        <v/>
      </c>
      <c r="F773" s="31"/>
      <c r="G773" s="82" t="str">
        <f t="shared" si="40"/>
        <v/>
      </c>
      <c r="H773" s="83" t="str">
        <f t="shared" si="41"/>
        <v/>
      </c>
      <c r="I773" s="31"/>
      <c r="J773" s="82" t="str">
        <f t="shared" si="42"/>
        <v/>
      </c>
      <c r="K773" s="83" t="str">
        <f t="shared" si="43"/>
        <v/>
      </c>
      <c r="M773" s="68" t="str">
        <f t="shared" si="44"/>
        <v/>
      </c>
      <c r="N773" s="68" t="str">
        <f t="shared" si="45"/>
        <v/>
      </c>
    </row>
    <row r="774" spans="1:14" x14ac:dyDescent="0.25">
      <c r="A774" s="16">
        <v>18</v>
      </c>
      <c r="B774" s="75" t="str">
        <f t="shared" si="38"/>
        <v/>
      </c>
      <c r="C774" s="75" t="str">
        <f t="shared" si="39"/>
        <v/>
      </c>
      <c r="D774" s="80" t="str">
        <f t="shared" si="39"/>
        <v/>
      </c>
      <c r="E774" s="80" t="str">
        <f t="shared" si="39"/>
        <v/>
      </c>
      <c r="F774" s="31"/>
      <c r="G774" s="82" t="str">
        <f t="shared" si="40"/>
        <v/>
      </c>
      <c r="H774" s="83" t="str">
        <f t="shared" si="41"/>
        <v/>
      </c>
      <c r="I774" s="31"/>
      <c r="J774" s="82" t="str">
        <f t="shared" si="42"/>
        <v/>
      </c>
      <c r="K774" s="83" t="str">
        <f t="shared" si="43"/>
        <v/>
      </c>
      <c r="M774" s="68" t="str">
        <f t="shared" si="44"/>
        <v/>
      </c>
      <c r="N774" s="68" t="str">
        <f t="shared" si="45"/>
        <v/>
      </c>
    </row>
    <row r="775" spans="1:14" x14ac:dyDescent="0.25">
      <c r="A775" s="16">
        <v>19</v>
      </c>
      <c r="B775" s="75" t="str">
        <f t="shared" si="38"/>
        <v/>
      </c>
      <c r="C775" s="75" t="str">
        <f t="shared" si="39"/>
        <v/>
      </c>
      <c r="D775" s="80" t="str">
        <f t="shared" si="39"/>
        <v/>
      </c>
      <c r="E775" s="80" t="str">
        <f t="shared" si="39"/>
        <v/>
      </c>
      <c r="F775" s="31"/>
      <c r="G775" s="82" t="str">
        <f t="shared" si="40"/>
        <v/>
      </c>
      <c r="H775" s="83" t="str">
        <f t="shared" si="41"/>
        <v/>
      </c>
      <c r="I775" s="31"/>
      <c r="J775" s="82" t="str">
        <f t="shared" si="42"/>
        <v/>
      </c>
      <c r="K775" s="83" t="str">
        <f t="shared" si="43"/>
        <v/>
      </c>
      <c r="M775" s="68" t="str">
        <f t="shared" si="44"/>
        <v/>
      </c>
      <c r="N775" s="68" t="str">
        <f t="shared" si="45"/>
        <v/>
      </c>
    </row>
    <row r="776" spans="1:14" x14ac:dyDescent="0.25">
      <c r="A776" s="16">
        <v>20</v>
      </c>
      <c r="B776" s="75" t="str">
        <f t="shared" si="38"/>
        <v/>
      </c>
      <c r="C776" s="75" t="str">
        <f t="shared" si="39"/>
        <v/>
      </c>
      <c r="D776" s="80" t="str">
        <f t="shared" si="39"/>
        <v/>
      </c>
      <c r="E776" s="80" t="str">
        <f t="shared" si="39"/>
        <v/>
      </c>
      <c r="F776" s="31"/>
      <c r="G776" s="82" t="str">
        <f t="shared" si="40"/>
        <v/>
      </c>
      <c r="H776" s="83" t="str">
        <f t="shared" si="41"/>
        <v/>
      </c>
      <c r="I776" s="31"/>
      <c r="J776" s="82" t="str">
        <f t="shared" si="42"/>
        <v/>
      </c>
      <c r="K776" s="83" t="str">
        <f t="shared" si="43"/>
        <v/>
      </c>
      <c r="M776" s="68" t="str">
        <f t="shared" si="44"/>
        <v/>
      </c>
      <c r="N776" s="68" t="str">
        <f t="shared" si="45"/>
        <v/>
      </c>
    </row>
    <row r="777" spans="1:14" x14ac:dyDescent="0.25">
      <c r="A777" s="16">
        <v>21</v>
      </c>
      <c r="B777" s="75" t="str">
        <f t="shared" si="38"/>
        <v/>
      </c>
      <c r="C777" s="75" t="str">
        <f t="shared" si="39"/>
        <v/>
      </c>
      <c r="D777" s="80" t="str">
        <f t="shared" si="39"/>
        <v/>
      </c>
      <c r="E777" s="80" t="str">
        <f t="shared" si="39"/>
        <v/>
      </c>
      <c r="F777" s="31"/>
      <c r="G777" s="82" t="str">
        <f t="shared" si="40"/>
        <v/>
      </c>
      <c r="H777" s="83" t="str">
        <f t="shared" si="41"/>
        <v/>
      </c>
      <c r="I777" s="31"/>
      <c r="J777" s="82" t="str">
        <f t="shared" si="42"/>
        <v/>
      </c>
      <c r="K777" s="83" t="str">
        <f t="shared" si="43"/>
        <v/>
      </c>
      <c r="M777" s="68" t="str">
        <f t="shared" si="44"/>
        <v/>
      </c>
      <c r="N777" s="68" t="str">
        <f t="shared" si="45"/>
        <v/>
      </c>
    </row>
    <row r="778" spans="1:14" x14ac:dyDescent="0.25">
      <c r="A778" s="16">
        <v>22</v>
      </c>
      <c r="B778" s="75" t="str">
        <f t="shared" si="38"/>
        <v/>
      </c>
      <c r="C778" s="75" t="str">
        <f t="shared" ref="C778:E797" si="46">+IF(C668=0,"",C668)</f>
        <v/>
      </c>
      <c r="D778" s="80" t="str">
        <f t="shared" si="46"/>
        <v/>
      </c>
      <c r="E778" s="80" t="str">
        <f t="shared" si="46"/>
        <v/>
      </c>
      <c r="F778" s="31"/>
      <c r="G778" s="82" t="str">
        <f t="shared" si="40"/>
        <v/>
      </c>
      <c r="H778" s="83" t="str">
        <f t="shared" si="41"/>
        <v/>
      </c>
      <c r="I778" s="31"/>
      <c r="J778" s="82" t="str">
        <f t="shared" si="42"/>
        <v/>
      </c>
      <c r="K778" s="83" t="str">
        <f t="shared" si="43"/>
        <v/>
      </c>
      <c r="M778" s="68" t="str">
        <f t="shared" si="44"/>
        <v/>
      </c>
      <c r="N778" s="68" t="str">
        <f t="shared" si="45"/>
        <v/>
      </c>
    </row>
    <row r="779" spans="1:14" x14ac:dyDescent="0.25">
      <c r="A779" s="16">
        <v>23</v>
      </c>
      <c r="B779" s="75" t="str">
        <f t="shared" si="38"/>
        <v/>
      </c>
      <c r="C779" s="75" t="str">
        <f t="shared" si="46"/>
        <v/>
      </c>
      <c r="D779" s="80" t="str">
        <f t="shared" si="46"/>
        <v/>
      </c>
      <c r="E779" s="80" t="str">
        <f t="shared" si="46"/>
        <v/>
      </c>
      <c r="F779" s="31"/>
      <c r="G779" s="82" t="str">
        <f t="shared" si="40"/>
        <v/>
      </c>
      <c r="H779" s="83" t="str">
        <f t="shared" si="41"/>
        <v/>
      </c>
      <c r="I779" s="31"/>
      <c r="J779" s="82" t="str">
        <f t="shared" si="42"/>
        <v/>
      </c>
      <c r="K779" s="83" t="str">
        <f t="shared" si="43"/>
        <v/>
      </c>
      <c r="M779" s="68" t="str">
        <f t="shared" si="44"/>
        <v/>
      </c>
      <c r="N779" s="68" t="str">
        <f t="shared" si="45"/>
        <v/>
      </c>
    </row>
    <row r="780" spans="1:14" x14ac:dyDescent="0.25">
      <c r="A780" s="16">
        <v>24</v>
      </c>
      <c r="B780" s="75" t="str">
        <f t="shared" si="38"/>
        <v/>
      </c>
      <c r="C780" s="75" t="str">
        <f t="shared" si="46"/>
        <v/>
      </c>
      <c r="D780" s="80" t="str">
        <f t="shared" si="46"/>
        <v/>
      </c>
      <c r="E780" s="80" t="str">
        <f t="shared" si="46"/>
        <v/>
      </c>
      <c r="F780" s="31"/>
      <c r="G780" s="82" t="str">
        <f t="shared" si="40"/>
        <v/>
      </c>
      <c r="H780" s="83" t="str">
        <f t="shared" si="41"/>
        <v/>
      </c>
      <c r="I780" s="31"/>
      <c r="J780" s="82" t="str">
        <f t="shared" si="42"/>
        <v/>
      </c>
      <c r="K780" s="83" t="str">
        <f t="shared" si="43"/>
        <v/>
      </c>
      <c r="M780" s="68" t="str">
        <f t="shared" si="44"/>
        <v/>
      </c>
      <c r="N780" s="68" t="str">
        <f t="shared" si="45"/>
        <v/>
      </c>
    </row>
    <row r="781" spans="1:14" x14ac:dyDescent="0.25">
      <c r="A781" s="16">
        <v>25</v>
      </c>
      <c r="B781" s="75" t="str">
        <f t="shared" si="38"/>
        <v/>
      </c>
      <c r="C781" s="75" t="str">
        <f t="shared" si="46"/>
        <v/>
      </c>
      <c r="D781" s="80" t="str">
        <f t="shared" si="46"/>
        <v/>
      </c>
      <c r="E781" s="80" t="str">
        <f t="shared" si="46"/>
        <v/>
      </c>
      <c r="F781" s="31"/>
      <c r="G781" s="82" t="str">
        <f t="shared" si="40"/>
        <v/>
      </c>
      <c r="H781" s="83" t="str">
        <f t="shared" si="41"/>
        <v/>
      </c>
      <c r="I781" s="31"/>
      <c r="J781" s="82" t="str">
        <f t="shared" si="42"/>
        <v/>
      </c>
      <c r="K781" s="83" t="str">
        <f t="shared" si="43"/>
        <v/>
      </c>
      <c r="M781" s="68" t="str">
        <f t="shared" si="44"/>
        <v/>
      </c>
      <c r="N781" s="68" t="str">
        <f t="shared" si="45"/>
        <v/>
      </c>
    </row>
    <row r="782" spans="1:14" x14ac:dyDescent="0.25">
      <c r="A782" s="16">
        <v>26</v>
      </c>
      <c r="B782" s="75" t="str">
        <f t="shared" si="38"/>
        <v/>
      </c>
      <c r="C782" s="75" t="str">
        <f t="shared" si="46"/>
        <v/>
      </c>
      <c r="D782" s="80" t="str">
        <f t="shared" si="46"/>
        <v/>
      </c>
      <c r="E782" s="80" t="str">
        <f t="shared" si="46"/>
        <v/>
      </c>
      <c r="F782" s="31"/>
      <c r="G782" s="82" t="str">
        <f t="shared" si="40"/>
        <v/>
      </c>
      <c r="H782" s="83" t="str">
        <f t="shared" si="41"/>
        <v/>
      </c>
      <c r="I782" s="31"/>
      <c r="J782" s="82" t="str">
        <f t="shared" si="42"/>
        <v/>
      </c>
      <c r="K782" s="83" t="str">
        <f t="shared" si="43"/>
        <v/>
      </c>
      <c r="M782" s="68" t="str">
        <f t="shared" si="44"/>
        <v/>
      </c>
      <c r="N782" s="68" t="str">
        <f t="shared" si="45"/>
        <v/>
      </c>
    </row>
    <row r="783" spans="1:14" x14ac:dyDescent="0.25">
      <c r="A783" s="16">
        <v>27</v>
      </c>
      <c r="B783" s="75" t="str">
        <f t="shared" si="38"/>
        <v/>
      </c>
      <c r="C783" s="75" t="str">
        <f t="shared" si="46"/>
        <v/>
      </c>
      <c r="D783" s="80" t="str">
        <f t="shared" si="46"/>
        <v/>
      </c>
      <c r="E783" s="80" t="str">
        <f t="shared" si="46"/>
        <v/>
      </c>
      <c r="F783" s="31"/>
      <c r="G783" s="82" t="str">
        <f t="shared" si="40"/>
        <v/>
      </c>
      <c r="H783" s="83" t="str">
        <f t="shared" si="41"/>
        <v/>
      </c>
      <c r="I783" s="31"/>
      <c r="J783" s="82" t="str">
        <f t="shared" si="42"/>
        <v/>
      </c>
      <c r="K783" s="83" t="str">
        <f t="shared" si="43"/>
        <v/>
      </c>
      <c r="M783" s="68" t="str">
        <f t="shared" si="44"/>
        <v/>
      </c>
      <c r="N783" s="68" t="str">
        <f t="shared" si="45"/>
        <v/>
      </c>
    </row>
    <row r="784" spans="1:14" x14ac:dyDescent="0.25">
      <c r="A784" s="16">
        <v>28</v>
      </c>
      <c r="B784" s="75" t="str">
        <f t="shared" si="38"/>
        <v/>
      </c>
      <c r="C784" s="75" t="str">
        <f t="shared" si="46"/>
        <v/>
      </c>
      <c r="D784" s="80" t="str">
        <f t="shared" si="46"/>
        <v/>
      </c>
      <c r="E784" s="80" t="str">
        <f t="shared" si="46"/>
        <v/>
      </c>
      <c r="F784" s="31"/>
      <c r="G784" s="82" t="str">
        <f t="shared" si="40"/>
        <v/>
      </c>
      <c r="H784" s="83" t="str">
        <f t="shared" si="41"/>
        <v/>
      </c>
      <c r="I784" s="31"/>
      <c r="J784" s="82" t="str">
        <f t="shared" si="42"/>
        <v/>
      </c>
      <c r="K784" s="83" t="str">
        <f t="shared" si="43"/>
        <v/>
      </c>
      <c r="M784" s="68" t="str">
        <f t="shared" si="44"/>
        <v/>
      </c>
      <c r="N784" s="68" t="str">
        <f t="shared" si="45"/>
        <v/>
      </c>
    </row>
    <row r="785" spans="1:14" x14ac:dyDescent="0.25">
      <c r="A785" s="16">
        <v>29</v>
      </c>
      <c r="B785" s="75" t="str">
        <f t="shared" si="38"/>
        <v/>
      </c>
      <c r="C785" s="75" t="str">
        <f t="shared" si="46"/>
        <v/>
      </c>
      <c r="D785" s="80" t="str">
        <f t="shared" si="46"/>
        <v/>
      </c>
      <c r="E785" s="80" t="str">
        <f t="shared" si="46"/>
        <v/>
      </c>
      <c r="F785" s="31"/>
      <c r="G785" s="82" t="str">
        <f t="shared" si="40"/>
        <v/>
      </c>
      <c r="H785" s="83" t="str">
        <f t="shared" si="41"/>
        <v/>
      </c>
      <c r="I785" s="31"/>
      <c r="J785" s="82" t="str">
        <f t="shared" si="42"/>
        <v/>
      </c>
      <c r="K785" s="83" t="str">
        <f t="shared" si="43"/>
        <v/>
      </c>
      <c r="M785" s="68" t="str">
        <f t="shared" si="44"/>
        <v/>
      </c>
      <c r="N785" s="68" t="str">
        <f t="shared" si="45"/>
        <v/>
      </c>
    </row>
    <row r="786" spans="1:14" x14ac:dyDescent="0.25">
      <c r="A786" s="16">
        <v>30</v>
      </c>
      <c r="B786" s="75" t="str">
        <f t="shared" si="38"/>
        <v/>
      </c>
      <c r="C786" s="75" t="str">
        <f t="shared" si="46"/>
        <v/>
      </c>
      <c r="D786" s="80" t="str">
        <f t="shared" si="46"/>
        <v/>
      </c>
      <c r="E786" s="80" t="str">
        <f t="shared" si="46"/>
        <v/>
      </c>
      <c r="F786" s="31"/>
      <c r="G786" s="82" t="str">
        <f t="shared" si="40"/>
        <v/>
      </c>
      <c r="H786" s="83" t="str">
        <f t="shared" si="41"/>
        <v/>
      </c>
      <c r="I786" s="31"/>
      <c r="J786" s="82" t="str">
        <f t="shared" si="42"/>
        <v/>
      </c>
      <c r="K786" s="83" t="str">
        <f t="shared" si="43"/>
        <v/>
      </c>
      <c r="M786" s="68" t="str">
        <f t="shared" si="44"/>
        <v/>
      </c>
      <c r="N786" s="68" t="str">
        <f t="shared" si="45"/>
        <v/>
      </c>
    </row>
    <row r="787" spans="1:14" x14ac:dyDescent="0.25">
      <c r="A787" s="16">
        <v>31</v>
      </c>
      <c r="B787" s="75" t="str">
        <f t="shared" si="38"/>
        <v/>
      </c>
      <c r="C787" s="75" t="str">
        <f t="shared" si="46"/>
        <v/>
      </c>
      <c r="D787" s="80" t="str">
        <f t="shared" si="46"/>
        <v/>
      </c>
      <c r="E787" s="80" t="str">
        <f t="shared" si="46"/>
        <v/>
      </c>
      <c r="F787" s="31"/>
      <c r="G787" s="82" t="str">
        <f t="shared" si="40"/>
        <v/>
      </c>
      <c r="H787" s="83" t="str">
        <f t="shared" si="41"/>
        <v/>
      </c>
      <c r="I787" s="31"/>
      <c r="J787" s="82" t="str">
        <f t="shared" si="42"/>
        <v/>
      </c>
      <c r="K787" s="83" t="str">
        <f t="shared" si="43"/>
        <v/>
      </c>
      <c r="M787" s="68" t="str">
        <f t="shared" si="44"/>
        <v/>
      </c>
      <c r="N787" s="68" t="str">
        <f t="shared" si="45"/>
        <v/>
      </c>
    </row>
    <row r="788" spans="1:14" x14ac:dyDescent="0.25">
      <c r="A788" s="16">
        <v>32</v>
      </c>
      <c r="B788" s="75" t="str">
        <f t="shared" si="38"/>
        <v/>
      </c>
      <c r="C788" s="75" t="str">
        <f t="shared" si="46"/>
        <v/>
      </c>
      <c r="D788" s="80" t="str">
        <f t="shared" si="46"/>
        <v/>
      </c>
      <c r="E788" s="80" t="str">
        <f t="shared" si="46"/>
        <v/>
      </c>
      <c r="F788" s="31"/>
      <c r="G788" s="82" t="str">
        <f t="shared" si="40"/>
        <v/>
      </c>
      <c r="H788" s="83" t="str">
        <f t="shared" si="41"/>
        <v/>
      </c>
      <c r="I788" s="31"/>
      <c r="J788" s="82" t="str">
        <f t="shared" si="42"/>
        <v/>
      </c>
      <c r="K788" s="83" t="str">
        <f t="shared" si="43"/>
        <v/>
      </c>
      <c r="M788" s="68" t="str">
        <f t="shared" si="44"/>
        <v/>
      </c>
      <c r="N788" s="68" t="str">
        <f t="shared" si="45"/>
        <v/>
      </c>
    </row>
    <row r="789" spans="1:14" x14ac:dyDescent="0.25">
      <c r="A789" s="16">
        <v>33</v>
      </c>
      <c r="B789" s="75" t="str">
        <f t="shared" si="38"/>
        <v/>
      </c>
      <c r="C789" s="75" t="str">
        <f t="shared" si="46"/>
        <v/>
      </c>
      <c r="D789" s="80" t="str">
        <f t="shared" si="46"/>
        <v/>
      </c>
      <c r="E789" s="80" t="str">
        <f t="shared" si="46"/>
        <v/>
      </c>
      <c r="F789" s="31"/>
      <c r="G789" s="82" t="str">
        <f t="shared" si="40"/>
        <v/>
      </c>
      <c r="H789" s="83" t="str">
        <f t="shared" si="41"/>
        <v/>
      </c>
      <c r="I789" s="31"/>
      <c r="J789" s="82" t="str">
        <f t="shared" si="42"/>
        <v/>
      </c>
      <c r="K789" s="83" t="str">
        <f t="shared" si="43"/>
        <v/>
      </c>
      <c r="M789" s="68" t="str">
        <f t="shared" si="44"/>
        <v/>
      </c>
      <c r="N789" s="68" t="str">
        <f t="shared" si="45"/>
        <v/>
      </c>
    </row>
    <row r="790" spans="1:14" x14ac:dyDescent="0.25">
      <c r="A790" s="16">
        <v>34</v>
      </c>
      <c r="B790" s="75" t="str">
        <f t="shared" ref="B790:B821" si="47">+IF(B680=0,"",B680)</f>
        <v/>
      </c>
      <c r="C790" s="75" t="str">
        <f t="shared" si="46"/>
        <v/>
      </c>
      <c r="D790" s="80" t="str">
        <f t="shared" si="46"/>
        <v/>
      </c>
      <c r="E790" s="80" t="str">
        <f t="shared" si="46"/>
        <v/>
      </c>
      <c r="F790" s="31"/>
      <c r="G790" s="82" t="str">
        <f t="shared" si="40"/>
        <v/>
      </c>
      <c r="H790" s="83" t="str">
        <f t="shared" si="41"/>
        <v/>
      </c>
      <c r="I790" s="31"/>
      <c r="J790" s="82" t="str">
        <f t="shared" si="42"/>
        <v/>
      </c>
      <c r="K790" s="83" t="str">
        <f t="shared" si="43"/>
        <v/>
      </c>
      <c r="M790" s="68" t="str">
        <f t="shared" si="44"/>
        <v/>
      </c>
      <c r="N790" s="68" t="str">
        <f t="shared" si="45"/>
        <v/>
      </c>
    </row>
    <row r="791" spans="1:14" x14ac:dyDescent="0.25">
      <c r="A791" s="16">
        <v>35</v>
      </c>
      <c r="B791" s="75" t="str">
        <f t="shared" si="47"/>
        <v/>
      </c>
      <c r="C791" s="75" t="str">
        <f t="shared" si="46"/>
        <v/>
      </c>
      <c r="D791" s="80" t="str">
        <f t="shared" si="46"/>
        <v/>
      </c>
      <c r="E791" s="80" t="str">
        <f t="shared" si="46"/>
        <v/>
      </c>
      <c r="F791" s="31"/>
      <c r="G791" s="82" t="str">
        <f t="shared" si="40"/>
        <v/>
      </c>
      <c r="H791" s="83" t="str">
        <f t="shared" si="41"/>
        <v/>
      </c>
      <c r="I791" s="31"/>
      <c r="J791" s="82" t="str">
        <f t="shared" si="42"/>
        <v/>
      </c>
      <c r="K791" s="83" t="str">
        <f t="shared" si="43"/>
        <v/>
      </c>
      <c r="M791" s="68" t="str">
        <f t="shared" si="44"/>
        <v/>
      </c>
      <c r="N791" s="68" t="str">
        <f t="shared" si="45"/>
        <v/>
      </c>
    </row>
    <row r="792" spans="1:14" x14ac:dyDescent="0.25">
      <c r="A792" s="16">
        <v>36</v>
      </c>
      <c r="B792" s="75" t="str">
        <f t="shared" si="47"/>
        <v/>
      </c>
      <c r="C792" s="75" t="str">
        <f t="shared" si="46"/>
        <v/>
      </c>
      <c r="D792" s="80" t="str">
        <f t="shared" si="46"/>
        <v/>
      </c>
      <c r="E792" s="80" t="str">
        <f t="shared" si="46"/>
        <v/>
      </c>
      <c r="F792" s="31"/>
      <c r="G792" s="82" t="str">
        <f t="shared" si="40"/>
        <v/>
      </c>
      <c r="H792" s="83" t="str">
        <f t="shared" si="41"/>
        <v/>
      </c>
      <c r="I792" s="31"/>
      <c r="J792" s="82" t="str">
        <f t="shared" si="42"/>
        <v/>
      </c>
      <c r="K792" s="83" t="str">
        <f t="shared" si="43"/>
        <v/>
      </c>
      <c r="M792" s="68" t="str">
        <f t="shared" si="44"/>
        <v/>
      </c>
      <c r="N792" s="68" t="str">
        <f t="shared" si="45"/>
        <v/>
      </c>
    </row>
    <row r="793" spans="1:14" x14ac:dyDescent="0.25">
      <c r="A793" s="16">
        <v>37</v>
      </c>
      <c r="B793" s="75" t="str">
        <f t="shared" si="47"/>
        <v/>
      </c>
      <c r="C793" s="75" t="str">
        <f t="shared" si="46"/>
        <v/>
      </c>
      <c r="D793" s="80" t="str">
        <f t="shared" si="46"/>
        <v/>
      </c>
      <c r="E793" s="80" t="str">
        <f t="shared" si="46"/>
        <v/>
      </c>
      <c r="F793" s="31"/>
      <c r="G793" s="82" t="str">
        <f t="shared" si="40"/>
        <v/>
      </c>
      <c r="H793" s="83" t="str">
        <f t="shared" si="41"/>
        <v/>
      </c>
      <c r="I793" s="31"/>
      <c r="J793" s="82" t="str">
        <f t="shared" si="42"/>
        <v/>
      </c>
      <c r="K793" s="83" t="str">
        <f t="shared" si="43"/>
        <v/>
      </c>
      <c r="M793" s="68" t="str">
        <f t="shared" si="44"/>
        <v/>
      </c>
      <c r="N793" s="68" t="str">
        <f t="shared" si="45"/>
        <v/>
      </c>
    </row>
    <row r="794" spans="1:14" x14ac:dyDescent="0.25">
      <c r="A794" s="16">
        <v>38</v>
      </c>
      <c r="B794" s="75" t="str">
        <f t="shared" si="47"/>
        <v/>
      </c>
      <c r="C794" s="75" t="str">
        <f t="shared" si="46"/>
        <v/>
      </c>
      <c r="D794" s="80" t="str">
        <f t="shared" si="46"/>
        <v/>
      </c>
      <c r="E794" s="80" t="str">
        <f t="shared" si="46"/>
        <v/>
      </c>
      <c r="F794" s="31"/>
      <c r="G794" s="82" t="str">
        <f t="shared" si="40"/>
        <v/>
      </c>
      <c r="H794" s="83" t="str">
        <f t="shared" si="41"/>
        <v/>
      </c>
      <c r="I794" s="31"/>
      <c r="J794" s="82" t="str">
        <f t="shared" si="42"/>
        <v/>
      </c>
      <c r="K794" s="83" t="str">
        <f t="shared" si="43"/>
        <v/>
      </c>
      <c r="M794" s="68" t="str">
        <f t="shared" si="44"/>
        <v/>
      </c>
      <c r="N794" s="68" t="str">
        <f t="shared" si="45"/>
        <v/>
      </c>
    </row>
    <row r="795" spans="1:14" x14ac:dyDescent="0.25">
      <c r="A795" s="16">
        <v>39</v>
      </c>
      <c r="B795" s="75" t="str">
        <f t="shared" si="47"/>
        <v/>
      </c>
      <c r="C795" s="75" t="str">
        <f t="shared" si="46"/>
        <v/>
      </c>
      <c r="D795" s="80" t="str">
        <f t="shared" si="46"/>
        <v/>
      </c>
      <c r="E795" s="80" t="str">
        <f t="shared" si="46"/>
        <v/>
      </c>
      <c r="F795" s="31"/>
      <c r="G795" s="82" t="str">
        <f t="shared" si="40"/>
        <v/>
      </c>
      <c r="H795" s="83" t="str">
        <f t="shared" si="41"/>
        <v/>
      </c>
      <c r="I795" s="31"/>
      <c r="J795" s="82" t="str">
        <f t="shared" si="42"/>
        <v/>
      </c>
      <c r="K795" s="83" t="str">
        <f t="shared" si="43"/>
        <v/>
      </c>
      <c r="M795" s="68" t="str">
        <f t="shared" si="44"/>
        <v/>
      </c>
      <c r="N795" s="68" t="str">
        <f t="shared" si="45"/>
        <v/>
      </c>
    </row>
    <row r="796" spans="1:14" x14ac:dyDescent="0.25">
      <c r="A796" s="16">
        <v>40</v>
      </c>
      <c r="B796" s="75" t="str">
        <f t="shared" si="47"/>
        <v/>
      </c>
      <c r="C796" s="75" t="str">
        <f t="shared" si="46"/>
        <v/>
      </c>
      <c r="D796" s="80" t="str">
        <f t="shared" si="46"/>
        <v/>
      </c>
      <c r="E796" s="80" t="str">
        <f t="shared" si="46"/>
        <v/>
      </c>
      <c r="F796" s="31"/>
      <c r="G796" s="82" t="str">
        <f t="shared" si="40"/>
        <v/>
      </c>
      <c r="H796" s="83" t="str">
        <f t="shared" si="41"/>
        <v/>
      </c>
      <c r="I796" s="31"/>
      <c r="J796" s="82" t="str">
        <f t="shared" si="42"/>
        <v/>
      </c>
      <c r="K796" s="83" t="str">
        <f t="shared" si="43"/>
        <v/>
      </c>
      <c r="M796" s="68" t="str">
        <f t="shared" si="44"/>
        <v/>
      </c>
      <c r="N796" s="68" t="str">
        <f t="shared" si="45"/>
        <v/>
      </c>
    </row>
    <row r="797" spans="1:14" x14ac:dyDescent="0.25">
      <c r="A797" s="16">
        <v>41</v>
      </c>
      <c r="B797" s="75" t="str">
        <f t="shared" si="47"/>
        <v/>
      </c>
      <c r="C797" s="75" t="str">
        <f t="shared" si="46"/>
        <v/>
      </c>
      <c r="D797" s="80" t="str">
        <f t="shared" si="46"/>
        <v/>
      </c>
      <c r="E797" s="80" t="str">
        <f t="shared" si="46"/>
        <v/>
      </c>
      <c r="F797" s="31"/>
      <c r="G797" s="82" t="str">
        <f t="shared" si="40"/>
        <v/>
      </c>
      <c r="H797" s="83" t="str">
        <f t="shared" si="41"/>
        <v/>
      </c>
      <c r="I797" s="31"/>
      <c r="J797" s="82" t="str">
        <f t="shared" si="42"/>
        <v/>
      </c>
      <c r="K797" s="83" t="str">
        <f t="shared" si="43"/>
        <v/>
      </c>
      <c r="M797" s="68" t="str">
        <f t="shared" si="44"/>
        <v/>
      </c>
      <c r="N797" s="68" t="str">
        <f t="shared" si="45"/>
        <v/>
      </c>
    </row>
    <row r="798" spans="1:14" x14ac:dyDescent="0.25">
      <c r="A798" s="16">
        <v>42</v>
      </c>
      <c r="B798" s="75" t="str">
        <f t="shared" si="47"/>
        <v/>
      </c>
      <c r="C798" s="75" t="str">
        <f t="shared" ref="C798:E817" si="48">+IF(C688=0,"",C688)</f>
        <v/>
      </c>
      <c r="D798" s="80" t="str">
        <f t="shared" si="48"/>
        <v/>
      </c>
      <c r="E798" s="80" t="str">
        <f t="shared" si="48"/>
        <v/>
      </c>
      <c r="F798" s="31"/>
      <c r="G798" s="82" t="str">
        <f t="shared" si="40"/>
        <v/>
      </c>
      <c r="H798" s="83" t="str">
        <f t="shared" si="41"/>
        <v/>
      </c>
      <c r="I798" s="31"/>
      <c r="J798" s="82" t="str">
        <f t="shared" si="42"/>
        <v/>
      </c>
      <c r="K798" s="83" t="str">
        <f t="shared" si="43"/>
        <v/>
      </c>
      <c r="M798" s="68" t="str">
        <f t="shared" si="44"/>
        <v/>
      </c>
      <c r="N798" s="68" t="str">
        <f t="shared" si="45"/>
        <v/>
      </c>
    </row>
    <row r="799" spans="1:14" x14ac:dyDescent="0.25">
      <c r="A799" s="16">
        <v>43</v>
      </c>
      <c r="B799" s="75" t="str">
        <f t="shared" si="47"/>
        <v/>
      </c>
      <c r="C799" s="75" t="str">
        <f t="shared" si="48"/>
        <v/>
      </c>
      <c r="D799" s="80" t="str">
        <f t="shared" si="48"/>
        <v/>
      </c>
      <c r="E799" s="80" t="str">
        <f t="shared" si="48"/>
        <v/>
      </c>
      <c r="F799" s="31"/>
      <c r="G799" s="82" t="str">
        <f t="shared" si="40"/>
        <v/>
      </c>
      <c r="H799" s="83" t="str">
        <f t="shared" si="41"/>
        <v/>
      </c>
      <c r="I799" s="31"/>
      <c r="J799" s="82" t="str">
        <f t="shared" si="42"/>
        <v/>
      </c>
      <c r="K799" s="83" t="str">
        <f t="shared" si="43"/>
        <v/>
      </c>
      <c r="M799" s="68" t="str">
        <f t="shared" si="44"/>
        <v/>
      </c>
      <c r="N799" s="68" t="str">
        <f t="shared" si="45"/>
        <v/>
      </c>
    </row>
    <row r="800" spans="1:14" x14ac:dyDescent="0.25">
      <c r="A800" s="16">
        <v>44</v>
      </c>
      <c r="B800" s="75" t="str">
        <f t="shared" si="47"/>
        <v/>
      </c>
      <c r="C800" s="75" t="str">
        <f t="shared" si="48"/>
        <v/>
      </c>
      <c r="D800" s="80" t="str">
        <f t="shared" si="48"/>
        <v/>
      </c>
      <c r="E800" s="80" t="str">
        <f t="shared" si="48"/>
        <v/>
      </c>
      <c r="F800" s="31"/>
      <c r="G800" s="82" t="str">
        <f t="shared" si="40"/>
        <v/>
      </c>
      <c r="H800" s="83" t="str">
        <f t="shared" si="41"/>
        <v/>
      </c>
      <c r="I800" s="31"/>
      <c r="J800" s="82" t="str">
        <f t="shared" si="42"/>
        <v/>
      </c>
      <c r="K800" s="83" t="str">
        <f t="shared" si="43"/>
        <v/>
      </c>
      <c r="M800" s="68" t="str">
        <f t="shared" si="44"/>
        <v/>
      </c>
      <c r="N800" s="68" t="str">
        <f t="shared" si="45"/>
        <v/>
      </c>
    </row>
    <row r="801" spans="1:14" x14ac:dyDescent="0.25">
      <c r="A801" s="16">
        <v>45</v>
      </c>
      <c r="B801" s="75" t="str">
        <f t="shared" si="47"/>
        <v/>
      </c>
      <c r="C801" s="75" t="str">
        <f t="shared" si="48"/>
        <v/>
      </c>
      <c r="D801" s="80" t="str">
        <f t="shared" si="48"/>
        <v/>
      </c>
      <c r="E801" s="80" t="str">
        <f t="shared" si="48"/>
        <v/>
      </c>
      <c r="F801" s="31"/>
      <c r="G801" s="82" t="str">
        <f t="shared" si="40"/>
        <v/>
      </c>
      <c r="H801" s="83" t="str">
        <f t="shared" si="41"/>
        <v/>
      </c>
      <c r="I801" s="31"/>
      <c r="J801" s="82" t="str">
        <f t="shared" si="42"/>
        <v/>
      </c>
      <c r="K801" s="83" t="str">
        <f t="shared" si="43"/>
        <v/>
      </c>
      <c r="M801" s="68" t="str">
        <f t="shared" si="44"/>
        <v/>
      </c>
      <c r="N801" s="68" t="str">
        <f t="shared" si="45"/>
        <v/>
      </c>
    </row>
    <row r="802" spans="1:14" x14ac:dyDescent="0.25">
      <c r="A802" s="16">
        <v>46</v>
      </c>
      <c r="B802" s="75" t="str">
        <f t="shared" si="47"/>
        <v/>
      </c>
      <c r="C802" s="75" t="str">
        <f t="shared" si="48"/>
        <v/>
      </c>
      <c r="D802" s="80" t="str">
        <f t="shared" si="48"/>
        <v/>
      </c>
      <c r="E802" s="80" t="str">
        <f t="shared" si="48"/>
        <v/>
      </c>
      <c r="F802" s="31"/>
      <c r="G802" s="82" t="str">
        <f t="shared" si="40"/>
        <v/>
      </c>
      <c r="H802" s="83" t="str">
        <f t="shared" si="41"/>
        <v/>
      </c>
      <c r="I802" s="31"/>
      <c r="J802" s="82" t="str">
        <f t="shared" si="42"/>
        <v/>
      </c>
      <c r="K802" s="83" t="str">
        <f t="shared" si="43"/>
        <v/>
      </c>
      <c r="M802" s="68" t="str">
        <f t="shared" si="44"/>
        <v/>
      </c>
      <c r="N802" s="68" t="str">
        <f t="shared" si="45"/>
        <v/>
      </c>
    </row>
    <row r="803" spans="1:14" x14ac:dyDescent="0.25">
      <c r="A803" s="16">
        <v>47</v>
      </c>
      <c r="B803" s="75" t="str">
        <f t="shared" si="47"/>
        <v/>
      </c>
      <c r="C803" s="75" t="str">
        <f t="shared" si="48"/>
        <v/>
      </c>
      <c r="D803" s="80" t="str">
        <f t="shared" si="48"/>
        <v/>
      </c>
      <c r="E803" s="80" t="str">
        <f t="shared" si="48"/>
        <v/>
      </c>
      <c r="F803" s="31"/>
      <c r="G803" s="82" t="str">
        <f t="shared" si="40"/>
        <v/>
      </c>
      <c r="H803" s="83" t="str">
        <f t="shared" si="41"/>
        <v/>
      </c>
      <c r="I803" s="31"/>
      <c r="J803" s="82" t="str">
        <f t="shared" si="42"/>
        <v/>
      </c>
      <c r="K803" s="83" t="str">
        <f t="shared" si="43"/>
        <v/>
      </c>
      <c r="M803" s="68" t="str">
        <f t="shared" si="44"/>
        <v/>
      </c>
      <c r="N803" s="68" t="str">
        <f t="shared" si="45"/>
        <v/>
      </c>
    </row>
    <row r="804" spans="1:14" x14ac:dyDescent="0.25">
      <c r="A804" s="16">
        <v>48</v>
      </c>
      <c r="B804" s="75" t="str">
        <f t="shared" si="47"/>
        <v/>
      </c>
      <c r="C804" s="75" t="str">
        <f t="shared" si="48"/>
        <v/>
      </c>
      <c r="D804" s="80" t="str">
        <f t="shared" si="48"/>
        <v/>
      </c>
      <c r="E804" s="80" t="str">
        <f t="shared" si="48"/>
        <v/>
      </c>
      <c r="F804" s="31"/>
      <c r="G804" s="82" t="str">
        <f t="shared" si="40"/>
        <v/>
      </c>
      <c r="H804" s="83" t="str">
        <f t="shared" si="41"/>
        <v/>
      </c>
      <c r="I804" s="31"/>
      <c r="J804" s="82" t="str">
        <f t="shared" si="42"/>
        <v/>
      </c>
      <c r="K804" s="83" t="str">
        <f t="shared" si="43"/>
        <v/>
      </c>
      <c r="M804" s="68" t="str">
        <f t="shared" si="44"/>
        <v/>
      </c>
      <c r="N804" s="68" t="str">
        <f t="shared" si="45"/>
        <v/>
      </c>
    </row>
    <row r="805" spans="1:14" x14ac:dyDescent="0.25">
      <c r="A805" s="16">
        <v>49</v>
      </c>
      <c r="B805" s="75" t="str">
        <f t="shared" si="47"/>
        <v/>
      </c>
      <c r="C805" s="75" t="str">
        <f t="shared" si="48"/>
        <v/>
      </c>
      <c r="D805" s="80" t="str">
        <f t="shared" si="48"/>
        <v/>
      </c>
      <c r="E805" s="80" t="str">
        <f t="shared" si="48"/>
        <v/>
      </c>
      <c r="F805" s="31"/>
      <c r="G805" s="82" t="str">
        <f t="shared" si="40"/>
        <v/>
      </c>
      <c r="H805" s="83" t="str">
        <f t="shared" si="41"/>
        <v/>
      </c>
      <c r="I805" s="31"/>
      <c r="J805" s="82" t="str">
        <f t="shared" si="42"/>
        <v/>
      </c>
      <c r="K805" s="83" t="str">
        <f t="shared" si="43"/>
        <v/>
      </c>
      <c r="M805" s="68" t="str">
        <f t="shared" si="44"/>
        <v/>
      </c>
      <c r="N805" s="68" t="str">
        <f t="shared" si="45"/>
        <v/>
      </c>
    </row>
    <row r="806" spans="1:14" x14ac:dyDescent="0.25">
      <c r="A806" s="16">
        <v>50</v>
      </c>
      <c r="B806" s="75" t="str">
        <f t="shared" si="47"/>
        <v/>
      </c>
      <c r="C806" s="75" t="str">
        <f t="shared" si="48"/>
        <v/>
      </c>
      <c r="D806" s="80" t="str">
        <f t="shared" si="48"/>
        <v/>
      </c>
      <c r="E806" s="80" t="str">
        <f t="shared" si="48"/>
        <v/>
      </c>
      <c r="F806" s="31"/>
      <c r="G806" s="82" t="str">
        <f t="shared" si="40"/>
        <v/>
      </c>
      <c r="H806" s="83" t="str">
        <f t="shared" si="41"/>
        <v/>
      </c>
      <c r="I806" s="31"/>
      <c r="J806" s="82" t="str">
        <f t="shared" si="42"/>
        <v/>
      </c>
      <c r="K806" s="83" t="str">
        <f t="shared" si="43"/>
        <v/>
      </c>
      <c r="M806" s="68" t="str">
        <f t="shared" si="44"/>
        <v/>
      </c>
      <c r="N806" s="68" t="str">
        <f t="shared" si="45"/>
        <v/>
      </c>
    </row>
    <row r="807" spans="1:14" x14ac:dyDescent="0.25">
      <c r="A807" s="16">
        <v>51</v>
      </c>
      <c r="B807" s="75" t="str">
        <f t="shared" si="47"/>
        <v/>
      </c>
      <c r="C807" s="75" t="str">
        <f t="shared" si="48"/>
        <v/>
      </c>
      <c r="D807" s="80" t="str">
        <f t="shared" si="48"/>
        <v/>
      </c>
      <c r="E807" s="80" t="str">
        <f t="shared" si="48"/>
        <v/>
      </c>
      <c r="F807" s="31"/>
      <c r="G807" s="82" t="str">
        <f t="shared" si="40"/>
        <v/>
      </c>
      <c r="H807" s="83" t="str">
        <f t="shared" si="41"/>
        <v/>
      </c>
      <c r="I807" s="31"/>
      <c r="J807" s="82" t="str">
        <f t="shared" si="42"/>
        <v/>
      </c>
      <c r="K807" s="83" t="str">
        <f t="shared" si="43"/>
        <v/>
      </c>
      <c r="M807" s="68" t="str">
        <f t="shared" si="44"/>
        <v/>
      </c>
      <c r="N807" s="68" t="str">
        <f t="shared" si="45"/>
        <v/>
      </c>
    </row>
    <row r="808" spans="1:14" x14ac:dyDescent="0.25">
      <c r="A808" s="16">
        <v>52</v>
      </c>
      <c r="B808" s="75" t="str">
        <f t="shared" si="47"/>
        <v/>
      </c>
      <c r="C808" s="75" t="str">
        <f t="shared" si="48"/>
        <v/>
      </c>
      <c r="D808" s="80" t="str">
        <f t="shared" si="48"/>
        <v/>
      </c>
      <c r="E808" s="80" t="str">
        <f t="shared" si="48"/>
        <v/>
      </c>
      <c r="F808" s="31"/>
      <c r="G808" s="82" t="str">
        <f t="shared" si="40"/>
        <v/>
      </c>
      <c r="H808" s="83" t="str">
        <f t="shared" si="41"/>
        <v/>
      </c>
      <c r="I808" s="31"/>
      <c r="J808" s="82" t="str">
        <f t="shared" si="42"/>
        <v/>
      </c>
      <c r="K808" s="83" t="str">
        <f t="shared" si="43"/>
        <v/>
      </c>
      <c r="M808" s="68" t="str">
        <f t="shared" si="44"/>
        <v/>
      </c>
      <c r="N808" s="68" t="str">
        <f t="shared" si="45"/>
        <v/>
      </c>
    </row>
    <row r="809" spans="1:14" x14ac:dyDescent="0.25">
      <c r="A809" s="16">
        <v>53</v>
      </c>
      <c r="B809" s="75" t="str">
        <f t="shared" si="47"/>
        <v/>
      </c>
      <c r="C809" s="75" t="str">
        <f t="shared" si="48"/>
        <v/>
      </c>
      <c r="D809" s="80" t="str">
        <f t="shared" si="48"/>
        <v/>
      </c>
      <c r="E809" s="80" t="str">
        <f t="shared" si="48"/>
        <v/>
      </c>
      <c r="F809" s="31"/>
      <c r="G809" s="82" t="str">
        <f t="shared" si="40"/>
        <v/>
      </c>
      <c r="H809" s="83" t="str">
        <f t="shared" si="41"/>
        <v/>
      </c>
      <c r="I809" s="31"/>
      <c r="J809" s="82" t="str">
        <f t="shared" si="42"/>
        <v/>
      </c>
      <c r="K809" s="83" t="str">
        <f t="shared" si="43"/>
        <v/>
      </c>
      <c r="M809" s="68" t="str">
        <f t="shared" si="44"/>
        <v/>
      </c>
      <c r="N809" s="68" t="str">
        <f t="shared" si="45"/>
        <v/>
      </c>
    </row>
    <row r="810" spans="1:14" x14ac:dyDescent="0.25">
      <c r="A810" s="16">
        <v>54</v>
      </c>
      <c r="B810" s="75" t="str">
        <f t="shared" si="47"/>
        <v/>
      </c>
      <c r="C810" s="75" t="str">
        <f t="shared" si="48"/>
        <v/>
      </c>
      <c r="D810" s="80" t="str">
        <f t="shared" si="48"/>
        <v/>
      </c>
      <c r="E810" s="80" t="str">
        <f t="shared" si="48"/>
        <v/>
      </c>
      <c r="F810" s="31"/>
      <c r="G810" s="82" t="str">
        <f t="shared" si="40"/>
        <v/>
      </c>
      <c r="H810" s="83" t="str">
        <f t="shared" si="41"/>
        <v/>
      </c>
      <c r="I810" s="31"/>
      <c r="J810" s="82" t="str">
        <f t="shared" si="42"/>
        <v/>
      </c>
      <c r="K810" s="83" t="str">
        <f t="shared" si="43"/>
        <v/>
      </c>
      <c r="M810" s="68" t="str">
        <f t="shared" si="44"/>
        <v/>
      </c>
      <c r="N810" s="68" t="str">
        <f t="shared" si="45"/>
        <v/>
      </c>
    </row>
    <row r="811" spans="1:14" x14ac:dyDescent="0.25">
      <c r="A811" s="16">
        <v>55</v>
      </c>
      <c r="B811" s="75" t="str">
        <f t="shared" si="47"/>
        <v/>
      </c>
      <c r="C811" s="75" t="str">
        <f t="shared" si="48"/>
        <v/>
      </c>
      <c r="D811" s="80" t="str">
        <f t="shared" si="48"/>
        <v/>
      </c>
      <c r="E811" s="80" t="str">
        <f t="shared" si="48"/>
        <v/>
      </c>
      <c r="F811" s="31"/>
      <c r="G811" s="82" t="str">
        <f t="shared" si="40"/>
        <v/>
      </c>
      <c r="H811" s="83" t="str">
        <f t="shared" si="41"/>
        <v/>
      </c>
      <c r="I811" s="31"/>
      <c r="J811" s="82" t="str">
        <f t="shared" si="42"/>
        <v/>
      </c>
      <c r="K811" s="83" t="str">
        <f t="shared" si="43"/>
        <v/>
      </c>
      <c r="M811" s="68" t="str">
        <f t="shared" si="44"/>
        <v/>
      </c>
      <c r="N811" s="68" t="str">
        <f t="shared" si="45"/>
        <v/>
      </c>
    </row>
    <row r="812" spans="1:14" x14ac:dyDescent="0.25">
      <c r="A812" s="16">
        <v>56</v>
      </c>
      <c r="B812" s="75" t="str">
        <f t="shared" si="47"/>
        <v/>
      </c>
      <c r="C812" s="75" t="str">
        <f t="shared" si="48"/>
        <v/>
      </c>
      <c r="D812" s="80" t="str">
        <f t="shared" si="48"/>
        <v/>
      </c>
      <c r="E812" s="80" t="str">
        <f t="shared" si="48"/>
        <v/>
      </c>
      <c r="F812" s="31"/>
      <c r="G812" s="82" t="str">
        <f t="shared" si="40"/>
        <v/>
      </c>
      <c r="H812" s="83" t="str">
        <f t="shared" si="41"/>
        <v/>
      </c>
      <c r="I812" s="31"/>
      <c r="J812" s="82" t="str">
        <f t="shared" si="42"/>
        <v/>
      </c>
      <c r="K812" s="83" t="str">
        <f t="shared" si="43"/>
        <v/>
      </c>
      <c r="M812" s="68" t="str">
        <f t="shared" si="44"/>
        <v/>
      </c>
      <c r="N812" s="68" t="str">
        <f t="shared" si="45"/>
        <v/>
      </c>
    </row>
    <row r="813" spans="1:14" x14ac:dyDescent="0.25">
      <c r="A813" s="16">
        <v>57</v>
      </c>
      <c r="B813" s="75" t="str">
        <f t="shared" si="47"/>
        <v/>
      </c>
      <c r="C813" s="75" t="str">
        <f t="shared" si="48"/>
        <v/>
      </c>
      <c r="D813" s="80" t="str">
        <f t="shared" si="48"/>
        <v/>
      </c>
      <c r="E813" s="80" t="str">
        <f t="shared" si="48"/>
        <v/>
      </c>
      <c r="F813" s="31"/>
      <c r="G813" s="82" t="str">
        <f t="shared" si="40"/>
        <v/>
      </c>
      <c r="H813" s="83" t="str">
        <f t="shared" si="41"/>
        <v/>
      </c>
      <c r="I813" s="31"/>
      <c r="J813" s="82" t="str">
        <f t="shared" si="42"/>
        <v/>
      </c>
      <c r="K813" s="83" t="str">
        <f t="shared" si="43"/>
        <v/>
      </c>
      <c r="M813" s="68" t="str">
        <f t="shared" si="44"/>
        <v/>
      </c>
      <c r="N813" s="68" t="str">
        <f t="shared" si="45"/>
        <v/>
      </c>
    </row>
    <row r="814" spans="1:14" x14ac:dyDescent="0.25">
      <c r="A814" s="16">
        <v>58</v>
      </c>
      <c r="B814" s="75" t="str">
        <f t="shared" si="47"/>
        <v/>
      </c>
      <c r="C814" s="75" t="str">
        <f t="shared" si="48"/>
        <v/>
      </c>
      <c r="D814" s="80" t="str">
        <f t="shared" si="48"/>
        <v/>
      </c>
      <c r="E814" s="80" t="str">
        <f t="shared" si="48"/>
        <v/>
      </c>
      <c r="F814" s="31"/>
      <c r="G814" s="82" t="str">
        <f t="shared" si="40"/>
        <v/>
      </c>
      <c r="H814" s="83" t="str">
        <f t="shared" si="41"/>
        <v/>
      </c>
      <c r="I814" s="31"/>
      <c r="J814" s="82" t="str">
        <f t="shared" si="42"/>
        <v/>
      </c>
      <c r="K814" s="83" t="str">
        <f t="shared" si="43"/>
        <v/>
      </c>
      <c r="M814" s="68" t="str">
        <f t="shared" si="44"/>
        <v/>
      </c>
      <c r="N814" s="68" t="str">
        <f t="shared" si="45"/>
        <v/>
      </c>
    </row>
    <row r="815" spans="1:14" x14ac:dyDescent="0.25">
      <c r="A815" s="16">
        <v>59</v>
      </c>
      <c r="B815" s="75" t="str">
        <f t="shared" si="47"/>
        <v/>
      </c>
      <c r="C815" s="75" t="str">
        <f t="shared" si="48"/>
        <v/>
      </c>
      <c r="D815" s="80" t="str">
        <f t="shared" si="48"/>
        <v/>
      </c>
      <c r="E815" s="80" t="str">
        <f t="shared" si="48"/>
        <v/>
      </c>
      <c r="F815" s="31"/>
      <c r="G815" s="82" t="str">
        <f t="shared" si="40"/>
        <v/>
      </c>
      <c r="H815" s="83" t="str">
        <f t="shared" si="41"/>
        <v/>
      </c>
      <c r="I815" s="31"/>
      <c r="J815" s="82" t="str">
        <f t="shared" si="42"/>
        <v/>
      </c>
      <c r="K815" s="83" t="str">
        <f t="shared" si="43"/>
        <v/>
      </c>
      <c r="M815" s="68" t="str">
        <f t="shared" si="44"/>
        <v/>
      </c>
      <c r="N815" s="68" t="str">
        <f t="shared" si="45"/>
        <v/>
      </c>
    </row>
    <row r="816" spans="1:14" x14ac:dyDescent="0.25">
      <c r="A816" s="16">
        <v>60</v>
      </c>
      <c r="B816" s="75" t="str">
        <f t="shared" si="47"/>
        <v/>
      </c>
      <c r="C816" s="75" t="str">
        <f t="shared" si="48"/>
        <v/>
      </c>
      <c r="D816" s="80" t="str">
        <f t="shared" si="48"/>
        <v/>
      </c>
      <c r="E816" s="80" t="str">
        <f t="shared" si="48"/>
        <v/>
      </c>
      <c r="F816" s="31"/>
      <c r="G816" s="82" t="str">
        <f t="shared" si="40"/>
        <v/>
      </c>
      <c r="H816" s="83" t="str">
        <f t="shared" si="41"/>
        <v/>
      </c>
      <c r="I816" s="31"/>
      <c r="J816" s="82" t="str">
        <f t="shared" si="42"/>
        <v/>
      </c>
      <c r="K816" s="83" t="str">
        <f t="shared" si="43"/>
        <v/>
      </c>
      <c r="M816" s="68" t="str">
        <f t="shared" si="44"/>
        <v/>
      </c>
      <c r="N816" s="68" t="str">
        <f t="shared" si="45"/>
        <v/>
      </c>
    </row>
    <row r="817" spans="1:14" x14ac:dyDescent="0.25">
      <c r="A817" s="16">
        <v>61</v>
      </c>
      <c r="B817" s="75" t="str">
        <f t="shared" si="47"/>
        <v/>
      </c>
      <c r="C817" s="75" t="str">
        <f t="shared" si="48"/>
        <v/>
      </c>
      <c r="D817" s="80" t="str">
        <f t="shared" si="48"/>
        <v/>
      </c>
      <c r="E817" s="80" t="str">
        <f t="shared" si="48"/>
        <v/>
      </c>
      <c r="F817" s="31"/>
      <c r="G817" s="82" t="str">
        <f t="shared" si="40"/>
        <v/>
      </c>
      <c r="H817" s="83" t="str">
        <f t="shared" si="41"/>
        <v/>
      </c>
      <c r="I817" s="31"/>
      <c r="J817" s="82" t="str">
        <f t="shared" si="42"/>
        <v/>
      </c>
      <c r="K817" s="83" t="str">
        <f t="shared" si="43"/>
        <v/>
      </c>
      <c r="M817" s="68" t="str">
        <f t="shared" si="44"/>
        <v/>
      </c>
      <c r="N817" s="68" t="str">
        <f t="shared" si="45"/>
        <v/>
      </c>
    </row>
    <row r="818" spans="1:14" x14ac:dyDescent="0.25">
      <c r="A818" s="16">
        <v>62</v>
      </c>
      <c r="B818" s="75" t="str">
        <f t="shared" si="47"/>
        <v/>
      </c>
      <c r="C818" s="75" t="str">
        <f t="shared" ref="C818:E837" si="49">+IF(C708=0,"",C708)</f>
        <v/>
      </c>
      <c r="D818" s="80" t="str">
        <f t="shared" si="49"/>
        <v/>
      </c>
      <c r="E818" s="80" t="str">
        <f t="shared" si="49"/>
        <v/>
      </c>
      <c r="F818" s="31"/>
      <c r="G818" s="82" t="str">
        <f t="shared" si="40"/>
        <v/>
      </c>
      <c r="H818" s="83" t="str">
        <f t="shared" si="41"/>
        <v/>
      </c>
      <c r="I818" s="31"/>
      <c r="J818" s="82" t="str">
        <f t="shared" si="42"/>
        <v/>
      </c>
      <c r="K818" s="83" t="str">
        <f t="shared" si="43"/>
        <v/>
      </c>
      <c r="M818" s="68" t="str">
        <f t="shared" si="44"/>
        <v/>
      </c>
      <c r="N818" s="68" t="str">
        <f t="shared" si="45"/>
        <v/>
      </c>
    </row>
    <row r="819" spans="1:14" x14ac:dyDescent="0.25">
      <c r="A819" s="16">
        <v>63</v>
      </c>
      <c r="B819" s="75" t="str">
        <f t="shared" si="47"/>
        <v/>
      </c>
      <c r="C819" s="75" t="str">
        <f t="shared" si="49"/>
        <v/>
      </c>
      <c r="D819" s="80" t="str">
        <f t="shared" si="49"/>
        <v/>
      </c>
      <c r="E819" s="80" t="str">
        <f t="shared" si="49"/>
        <v/>
      </c>
      <c r="F819" s="31"/>
      <c r="G819" s="82" t="str">
        <f t="shared" si="40"/>
        <v/>
      </c>
      <c r="H819" s="83" t="str">
        <f t="shared" si="41"/>
        <v/>
      </c>
      <c r="I819" s="31"/>
      <c r="J819" s="82" t="str">
        <f t="shared" si="42"/>
        <v/>
      </c>
      <c r="K819" s="83" t="str">
        <f t="shared" si="43"/>
        <v/>
      </c>
      <c r="M819" s="68" t="str">
        <f t="shared" si="44"/>
        <v/>
      </c>
      <c r="N819" s="68" t="str">
        <f t="shared" si="45"/>
        <v/>
      </c>
    </row>
    <row r="820" spans="1:14" x14ac:dyDescent="0.25">
      <c r="A820" s="16">
        <v>64</v>
      </c>
      <c r="B820" s="75" t="str">
        <f t="shared" si="47"/>
        <v/>
      </c>
      <c r="C820" s="75" t="str">
        <f t="shared" si="49"/>
        <v/>
      </c>
      <c r="D820" s="80" t="str">
        <f t="shared" si="49"/>
        <v/>
      </c>
      <c r="E820" s="80" t="str">
        <f t="shared" si="49"/>
        <v/>
      </c>
      <c r="F820" s="31"/>
      <c r="G820" s="82" t="str">
        <f t="shared" si="40"/>
        <v/>
      </c>
      <c r="H820" s="83" t="str">
        <f t="shared" si="41"/>
        <v/>
      </c>
      <c r="I820" s="31"/>
      <c r="J820" s="82" t="str">
        <f t="shared" si="42"/>
        <v/>
      </c>
      <c r="K820" s="83" t="str">
        <f t="shared" si="43"/>
        <v/>
      </c>
      <c r="M820" s="68" t="str">
        <f t="shared" si="44"/>
        <v/>
      </c>
      <c r="N820" s="68" t="str">
        <f t="shared" si="45"/>
        <v/>
      </c>
    </row>
    <row r="821" spans="1:14" x14ac:dyDescent="0.25">
      <c r="A821" s="16">
        <v>65</v>
      </c>
      <c r="B821" s="75" t="str">
        <f t="shared" si="47"/>
        <v/>
      </c>
      <c r="C821" s="75" t="str">
        <f t="shared" si="49"/>
        <v/>
      </c>
      <c r="D821" s="80" t="str">
        <f t="shared" si="49"/>
        <v/>
      </c>
      <c r="E821" s="80" t="str">
        <f t="shared" si="49"/>
        <v/>
      </c>
      <c r="F821" s="31"/>
      <c r="G821" s="82" t="str">
        <f t="shared" si="40"/>
        <v/>
      </c>
      <c r="H821" s="83" t="str">
        <f t="shared" si="41"/>
        <v/>
      </c>
      <c r="I821" s="31"/>
      <c r="J821" s="82" t="str">
        <f t="shared" si="42"/>
        <v/>
      </c>
      <c r="K821" s="83" t="str">
        <f t="shared" si="43"/>
        <v/>
      </c>
      <c r="M821" s="68" t="str">
        <f t="shared" si="44"/>
        <v/>
      </c>
      <c r="N821" s="68" t="str">
        <f t="shared" si="45"/>
        <v/>
      </c>
    </row>
    <row r="822" spans="1:14" x14ac:dyDescent="0.25">
      <c r="A822" s="16">
        <v>66</v>
      </c>
      <c r="B822" s="75" t="str">
        <f t="shared" ref="B822:B853" si="50">+IF(B712=0,"",B712)</f>
        <v/>
      </c>
      <c r="C822" s="75" t="str">
        <f t="shared" si="49"/>
        <v/>
      </c>
      <c r="D822" s="80" t="str">
        <f t="shared" si="49"/>
        <v/>
      </c>
      <c r="E822" s="80" t="str">
        <f t="shared" si="49"/>
        <v/>
      </c>
      <c r="F822" s="31"/>
      <c r="G822" s="82" t="str">
        <f t="shared" ref="G822:G856" si="51">+IF(H712=0,"",H712)</f>
        <v/>
      </c>
      <c r="H822" s="83" t="str">
        <f t="shared" ref="H822:H856" si="52">+IF(B822="","",IF(C822="SI",G822*F822,0))</f>
        <v/>
      </c>
      <c r="I822" s="31"/>
      <c r="J822" s="82" t="str">
        <f t="shared" ref="J822:J856" si="53">+G822</f>
        <v/>
      </c>
      <c r="K822" s="83" t="str">
        <f t="shared" ref="K822:K856" si="54">+IF(B822="","",IF(C822="SI",I822*J822,0))</f>
        <v/>
      </c>
      <c r="M822" s="68" t="str">
        <f t="shared" ref="M822:M856" si="55">+IF(B822="","",G822*F822)</f>
        <v/>
      </c>
      <c r="N822" s="68" t="str">
        <f t="shared" ref="N822:N856" si="56">+IF(B822="","",J822*I822)</f>
        <v/>
      </c>
    </row>
    <row r="823" spans="1:14" x14ac:dyDescent="0.25">
      <c r="A823" s="16">
        <v>67</v>
      </c>
      <c r="B823" s="75" t="str">
        <f t="shared" si="50"/>
        <v/>
      </c>
      <c r="C823" s="75" t="str">
        <f t="shared" si="49"/>
        <v/>
      </c>
      <c r="D823" s="80" t="str">
        <f t="shared" si="49"/>
        <v/>
      </c>
      <c r="E823" s="80" t="str">
        <f t="shared" si="49"/>
        <v/>
      </c>
      <c r="F823" s="31"/>
      <c r="G823" s="82" t="str">
        <f t="shared" si="51"/>
        <v/>
      </c>
      <c r="H823" s="83" t="str">
        <f t="shared" si="52"/>
        <v/>
      </c>
      <c r="I823" s="31"/>
      <c r="J823" s="82" t="str">
        <f t="shared" si="53"/>
        <v/>
      </c>
      <c r="K823" s="83" t="str">
        <f t="shared" si="54"/>
        <v/>
      </c>
      <c r="M823" s="68" t="str">
        <f t="shared" si="55"/>
        <v/>
      </c>
      <c r="N823" s="68" t="str">
        <f t="shared" si="56"/>
        <v/>
      </c>
    </row>
    <row r="824" spans="1:14" x14ac:dyDescent="0.25">
      <c r="A824" s="16">
        <v>68</v>
      </c>
      <c r="B824" s="75" t="str">
        <f t="shared" si="50"/>
        <v/>
      </c>
      <c r="C824" s="75" t="str">
        <f t="shared" si="49"/>
        <v/>
      </c>
      <c r="D824" s="80" t="str">
        <f t="shared" si="49"/>
        <v/>
      </c>
      <c r="E824" s="80" t="str">
        <f t="shared" si="49"/>
        <v/>
      </c>
      <c r="F824" s="31"/>
      <c r="G824" s="82" t="str">
        <f t="shared" si="51"/>
        <v/>
      </c>
      <c r="H824" s="83" t="str">
        <f t="shared" si="52"/>
        <v/>
      </c>
      <c r="I824" s="31"/>
      <c r="J824" s="82" t="str">
        <f t="shared" si="53"/>
        <v/>
      </c>
      <c r="K824" s="83" t="str">
        <f t="shared" si="54"/>
        <v/>
      </c>
      <c r="M824" s="68" t="str">
        <f t="shared" si="55"/>
        <v/>
      </c>
      <c r="N824" s="68" t="str">
        <f t="shared" si="56"/>
        <v/>
      </c>
    </row>
    <row r="825" spans="1:14" x14ac:dyDescent="0.25">
      <c r="A825" s="16">
        <v>69</v>
      </c>
      <c r="B825" s="75" t="str">
        <f t="shared" si="50"/>
        <v/>
      </c>
      <c r="C825" s="75" t="str">
        <f t="shared" si="49"/>
        <v/>
      </c>
      <c r="D825" s="80" t="str">
        <f t="shared" si="49"/>
        <v/>
      </c>
      <c r="E825" s="80" t="str">
        <f t="shared" si="49"/>
        <v/>
      </c>
      <c r="F825" s="31"/>
      <c r="G825" s="82" t="str">
        <f t="shared" si="51"/>
        <v/>
      </c>
      <c r="H825" s="83" t="str">
        <f t="shared" si="52"/>
        <v/>
      </c>
      <c r="I825" s="31"/>
      <c r="J825" s="82" t="str">
        <f t="shared" si="53"/>
        <v/>
      </c>
      <c r="K825" s="83" t="str">
        <f t="shared" si="54"/>
        <v/>
      </c>
      <c r="M825" s="68" t="str">
        <f t="shared" si="55"/>
        <v/>
      </c>
      <c r="N825" s="68" t="str">
        <f t="shared" si="56"/>
        <v/>
      </c>
    </row>
    <row r="826" spans="1:14" x14ac:dyDescent="0.25">
      <c r="A826" s="16">
        <v>70</v>
      </c>
      <c r="B826" s="75" t="str">
        <f t="shared" si="50"/>
        <v/>
      </c>
      <c r="C826" s="75" t="str">
        <f t="shared" si="49"/>
        <v/>
      </c>
      <c r="D826" s="80" t="str">
        <f t="shared" si="49"/>
        <v/>
      </c>
      <c r="E826" s="80" t="str">
        <f t="shared" si="49"/>
        <v/>
      </c>
      <c r="F826" s="31"/>
      <c r="G826" s="82" t="str">
        <f t="shared" si="51"/>
        <v/>
      </c>
      <c r="H826" s="83" t="str">
        <f t="shared" si="52"/>
        <v/>
      </c>
      <c r="I826" s="31"/>
      <c r="J826" s="82" t="str">
        <f t="shared" si="53"/>
        <v/>
      </c>
      <c r="K826" s="83" t="str">
        <f t="shared" si="54"/>
        <v/>
      </c>
      <c r="M826" s="68" t="str">
        <f t="shared" si="55"/>
        <v/>
      </c>
      <c r="N826" s="68" t="str">
        <f t="shared" si="56"/>
        <v/>
      </c>
    </row>
    <row r="827" spans="1:14" x14ac:dyDescent="0.25">
      <c r="A827" s="16">
        <v>71</v>
      </c>
      <c r="B827" s="75" t="str">
        <f t="shared" si="50"/>
        <v/>
      </c>
      <c r="C827" s="75" t="str">
        <f t="shared" si="49"/>
        <v/>
      </c>
      <c r="D827" s="80" t="str">
        <f t="shared" si="49"/>
        <v/>
      </c>
      <c r="E827" s="80" t="str">
        <f t="shared" si="49"/>
        <v/>
      </c>
      <c r="F827" s="31"/>
      <c r="G827" s="82" t="str">
        <f t="shared" si="51"/>
        <v/>
      </c>
      <c r="H827" s="83" t="str">
        <f t="shared" si="52"/>
        <v/>
      </c>
      <c r="I827" s="31"/>
      <c r="J827" s="82" t="str">
        <f t="shared" si="53"/>
        <v/>
      </c>
      <c r="K827" s="83" t="str">
        <f t="shared" si="54"/>
        <v/>
      </c>
      <c r="M827" s="68" t="str">
        <f t="shared" si="55"/>
        <v/>
      </c>
      <c r="N827" s="68" t="str">
        <f t="shared" si="56"/>
        <v/>
      </c>
    </row>
    <row r="828" spans="1:14" x14ac:dyDescent="0.25">
      <c r="A828" s="16">
        <v>72</v>
      </c>
      <c r="B828" s="75" t="str">
        <f t="shared" si="50"/>
        <v/>
      </c>
      <c r="C828" s="75" t="str">
        <f t="shared" si="49"/>
        <v/>
      </c>
      <c r="D828" s="80" t="str">
        <f t="shared" si="49"/>
        <v/>
      </c>
      <c r="E828" s="80" t="str">
        <f t="shared" si="49"/>
        <v/>
      </c>
      <c r="F828" s="31"/>
      <c r="G828" s="82" t="str">
        <f t="shared" si="51"/>
        <v/>
      </c>
      <c r="H828" s="83" t="str">
        <f t="shared" si="52"/>
        <v/>
      </c>
      <c r="I828" s="31"/>
      <c r="J828" s="82" t="str">
        <f t="shared" si="53"/>
        <v/>
      </c>
      <c r="K828" s="83" t="str">
        <f t="shared" si="54"/>
        <v/>
      </c>
      <c r="M828" s="68" t="str">
        <f t="shared" si="55"/>
        <v/>
      </c>
      <c r="N828" s="68" t="str">
        <f t="shared" si="56"/>
        <v/>
      </c>
    </row>
    <row r="829" spans="1:14" x14ac:dyDescent="0.25">
      <c r="A829" s="16">
        <v>73</v>
      </c>
      <c r="B829" s="75" t="str">
        <f t="shared" si="50"/>
        <v/>
      </c>
      <c r="C829" s="75" t="str">
        <f t="shared" si="49"/>
        <v/>
      </c>
      <c r="D829" s="80" t="str">
        <f t="shared" si="49"/>
        <v/>
      </c>
      <c r="E829" s="80" t="str">
        <f t="shared" si="49"/>
        <v/>
      </c>
      <c r="F829" s="31"/>
      <c r="G829" s="82" t="str">
        <f t="shared" si="51"/>
        <v/>
      </c>
      <c r="H829" s="83" t="str">
        <f t="shared" si="52"/>
        <v/>
      </c>
      <c r="I829" s="31"/>
      <c r="J829" s="82" t="str">
        <f t="shared" si="53"/>
        <v/>
      </c>
      <c r="K829" s="83" t="str">
        <f t="shared" si="54"/>
        <v/>
      </c>
      <c r="M829" s="68" t="str">
        <f t="shared" si="55"/>
        <v/>
      </c>
      <c r="N829" s="68" t="str">
        <f t="shared" si="56"/>
        <v/>
      </c>
    </row>
    <row r="830" spans="1:14" x14ac:dyDescent="0.25">
      <c r="A830" s="16">
        <v>74</v>
      </c>
      <c r="B830" s="75" t="str">
        <f t="shared" si="50"/>
        <v/>
      </c>
      <c r="C830" s="75" t="str">
        <f t="shared" si="49"/>
        <v/>
      </c>
      <c r="D830" s="80" t="str">
        <f t="shared" si="49"/>
        <v/>
      </c>
      <c r="E830" s="80" t="str">
        <f t="shared" si="49"/>
        <v/>
      </c>
      <c r="F830" s="31"/>
      <c r="G830" s="82" t="str">
        <f t="shared" si="51"/>
        <v/>
      </c>
      <c r="H830" s="83" t="str">
        <f t="shared" si="52"/>
        <v/>
      </c>
      <c r="I830" s="31"/>
      <c r="J830" s="82" t="str">
        <f t="shared" si="53"/>
        <v/>
      </c>
      <c r="K830" s="83" t="str">
        <f t="shared" si="54"/>
        <v/>
      </c>
      <c r="M830" s="68" t="str">
        <f t="shared" si="55"/>
        <v/>
      </c>
      <c r="N830" s="68" t="str">
        <f t="shared" si="56"/>
        <v/>
      </c>
    </row>
    <row r="831" spans="1:14" x14ac:dyDescent="0.25">
      <c r="A831" s="16">
        <v>75</v>
      </c>
      <c r="B831" s="75" t="str">
        <f t="shared" si="50"/>
        <v/>
      </c>
      <c r="C831" s="75" t="str">
        <f t="shared" si="49"/>
        <v/>
      </c>
      <c r="D831" s="80" t="str">
        <f t="shared" si="49"/>
        <v/>
      </c>
      <c r="E831" s="80" t="str">
        <f t="shared" si="49"/>
        <v/>
      </c>
      <c r="F831" s="31"/>
      <c r="G831" s="82" t="str">
        <f t="shared" si="51"/>
        <v/>
      </c>
      <c r="H831" s="83" t="str">
        <f t="shared" si="52"/>
        <v/>
      </c>
      <c r="I831" s="31"/>
      <c r="J831" s="82" t="str">
        <f t="shared" si="53"/>
        <v/>
      </c>
      <c r="K831" s="83" t="str">
        <f t="shared" si="54"/>
        <v/>
      </c>
      <c r="M831" s="68" t="str">
        <f t="shared" si="55"/>
        <v/>
      </c>
      <c r="N831" s="68" t="str">
        <f t="shared" si="56"/>
        <v/>
      </c>
    </row>
    <row r="832" spans="1:14" x14ac:dyDescent="0.25">
      <c r="A832" s="16">
        <v>76</v>
      </c>
      <c r="B832" s="75" t="str">
        <f t="shared" si="50"/>
        <v/>
      </c>
      <c r="C832" s="75" t="str">
        <f t="shared" si="49"/>
        <v/>
      </c>
      <c r="D832" s="80" t="str">
        <f t="shared" si="49"/>
        <v/>
      </c>
      <c r="E832" s="80" t="str">
        <f t="shared" si="49"/>
        <v/>
      </c>
      <c r="F832" s="31"/>
      <c r="G832" s="82" t="str">
        <f t="shared" si="51"/>
        <v/>
      </c>
      <c r="H832" s="83" t="str">
        <f t="shared" si="52"/>
        <v/>
      </c>
      <c r="I832" s="31"/>
      <c r="J832" s="82" t="str">
        <f t="shared" si="53"/>
        <v/>
      </c>
      <c r="K832" s="83" t="str">
        <f t="shared" si="54"/>
        <v/>
      </c>
      <c r="M832" s="68" t="str">
        <f t="shared" si="55"/>
        <v/>
      </c>
      <c r="N832" s="68" t="str">
        <f t="shared" si="56"/>
        <v/>
      </c>
    </row>
    <row r="833" spans="1:14" x14ac:dyDescent="0.25">
      <c r="A833" s="16">
        <v>77</v>
      </c>
      <c r="B833" s="75" t="str">
        <f t="shared" si="50"/>
        <v/>
      </c>
      <c r="C833" s="75" t="str">
        <f t="shared" si="49"/>
        <v/>
      </c>
      <c r="D833" s="80" t="str">
        <f t="shared" si="49"/>
        <v/>
      </c>
      <c r="E833" s="80" t="str">
        <f t="shared" si="49"/>
        <v/>
      </c>
      <c r="F833" s="31"/>
      <c r="G833" s="82" t="str">
        <f t="shared" si="51"/>
        <v/>
      </c>
      <c r="H833" s="83" t="str">
        <f t="shared" si="52"/>
        <v/>
      </c>
      <c r="I833" s="31"/>
      <c r="J833" s="82" t="str">
        <f t="shared" si="53"/>
        <v/>
      </c>
      <c r="K833" s="83" t="str">
        <f t="shared" si="54"/>
        <v/>
      </c>
      <c r="M833" s="68" t="str">
        <f t="shared" si="55"/>
        <v/>
      </c>
      <c r="N833" s="68" t="str">
        <f t="shared" si="56"/>
        <v/>
      </c>
    </row>
    <row r="834" spans="1:14" x14ac:dyDescent="0.25">
      <c r="A834" s="16">
        <v>78</v>
      </c>
      <c r="B834" s="75" t="str">
        <f t="shared" si="50"/>
        <v/>
      </c>
      <c r="C834" s="75" t="str">
        <f t="shared" si="49"/>
        <v/>
      </c>
      <c r="D834" s="80" t="str">
        <f t="shared" si="49"/>
        <v/>
      </c>
      <c r="E834" s="80" t="str">
        <f t="shared" si="49"/>
        <v/>
      </c>
      <c r="F834" s="31"/>
      <c r="G834" s="82" t="str">
        <f t="shared" si="51"/>
        <v/>
      </c>
      <c r="H834" s="83" t="str">
        <f t="shared" si="52"/>
        <v/>
      </c>
      <c r="I834" s="31"/>
      <c r="J834" s="82" t="str">
        <f t="shared" si="53"/>
        <v/>
      </c>
      <c r="K834" s="83" t="str">
        <f t="shared" si="54"/>
        <v/>
      </c>
      <c r="M834" s="68" t="str">
        <f t="shared" si="55"/>
        <v/>
      </c>
      <c r="N834" s="68" t="str">
        <f t="shared" si="56"/>
        <v/>
      </c>
    </row>
    <row r="835" spans="1:14" x14ac:dyDescent="0.25">
      <c r="A835" s="16">
        <v>79</v>
      </c>
      <c r="B835" s="75" t="str">
        <f t="shared" si="50"/>
        <v/>
      </c>
      <c r="C835" s="75" t="str">
        <f t="shared" si="49"/>
        <v/>
      </c>
      <c r="D835" s="80" t="str">
        <f t="shared" si="49"/>
        <v/>
      </c>
      <c r="E835" s="80" t="str">
        <f t="shared" si="49"/>
        <v/>
      </c>
      <c r="F835" s="31"/>
      <c r="G835" s="82" t="str">
        <f t="shared" si="51"/>
        <v/>
      </c>
      <c r="H835" s="83" t="str">
        <f t="shared" si="52"/>
        <v/>
      </c>
      <c r="I835" s="31"/>
      <c r="J835" s="82" t="str">
        <f t="shared" si="53"/>
        <v/>
      </c>
      <c r="K835" s="83" t="str">
        <f t="shared" si="54"/>
        <v/>
      </c>
      <c r="M835" s="68" t="str">
        <f t="shared" si="55"/>
        <v/>
      </c>
      <c r="N835" s="68" t="str">
        <f t="shared" si="56"/>
        <v/>
      </c>
    </row>
    <row r="836" spans="1:14" x14ac:dyDescent="0.25">
      <c r="A836" s="16">
        <v>80</v>
      </c>
      <c r="B836" s="75" t="str">
        <f t="shared" si="50"/>
        <v/>
      </c>
      <c r="C836" s="75" t="str">
        <f t="shared" si="49"/>
        <v/>
      </c>
      <c r="D836" s="80" t="str">
        <f t="shared" si="49"/>
        <v/>
      </c>
      <c r="E836" s="80" t="str">
        <f t="shared" si="49"/>
        <v/>
      </c>
      <c r="F836" s="31"/>
      <c r="G836" s="82" t="str">
        <f t="shared" si="51"/>
        <v/>
      </c>
      <c r="H836" s="83" t="str">
        <f t="shared" si="52"/>
        <v/>
      </c>
      <c r="I836" s="31"/>
      <c r="J836" s="82" t="str">
        <f t="shared" si="53"/>
        <v/>
      </c>
      <c r="K836" s="83" t="str">
        <f t="shared" si="54"/>
        <v/>
      </c>
      <c r="M836" s="68" t="str">
        <f t="shared" si="55"/>
        <v/>
      </c>
      <c r="N836" s="68" t="str">
        <f t="shared" si="56"/>
        <v/>
      </c>
    </row>
    <row r="837" spans="1:14" x14ac:dyDescent="0.25">
      <c r="A837" s="16">
        <v>81</v>
      </c>
      <c r="B837" s="75" t="str">
        <f t="shared" si="50"/>
        <v/>
      </c>
      <c r="C837" s="75" t="str">
        <f t="shared" si="49"/>
        <v/>
      </c>
      <c r="D837" s="80" t="str">
        <f t="shared" si="49"/>
        <v/>
      </c>
      <c r="E837" s="80" t="str">
        <f t="shared" si="49"/>
        <v/>
      </c>
      <c r="F837" s="31"/>
      <c r="G837" s="82" t="str">
        <f t="shared" si="51"/>
        <v/>
      </c>
      <c r="H837" s="83" t="str">
        <f t="shared" si="52"/>
        <v/>
      </c>
      <c r="I837" s="31"/>
      <c r="J837" s="82" t="str">
        <f t="shared" si="53"/>
        <v/>
      </c>
      <c r="K837" s="83" t="str">
        <f t="shared" si="54"/>
        <v/>
      </c>
      <c r="M837" s="68" t="str">
        <f t="shared" si="55"/>
        <v/>
      </c>
      <c r="N837" s="68" t="str">
        <f t="shared" si="56"/>
        <v/>
      </c>
    </row>
    <row r="838" spans="1:14" x14ac:dyDescent="0.25">
      <c r="A838" s="16">
        <v>82</v>
      </c>
      <c r="B838" s="75" t="str">
        <f t="shared" si="50"/>
        <v/>
      </c>
      <c r="C838" s="75" t="str">
        <f t="shared" ref="C838:E856" si="57">+IF(C728=0,"",C728)</f>
        <v/>
      </c>
      <c r="D838" s="80" t="str">
        <f t="shared" si="57"/>
        <v/>
      </c>
      <c r="E838" s="80" t="str">
        <f t="shared" si="57"/>
        <v/>
      </c>
      <c r="F838" s="31"/>
      <c r="G838" s="82" t="str">
        <f t="shared" si="51"/>
        <v/>
      </c>
      <c r="H838" s="83" t="str">
        <f t="shared" si="52"/>
        <v/>
      </c>
      <c r="I838" s="31"/>
      <c r="J838" s="82" t="str">
        <f t="shared" si="53"/>
        <v/>
      </c>
      <c r="K838" s="83" t="str">
        <f t="shared" si="54"/>
        <v/>
      </c>
      <c r="M838" s="68" t="str">
        <f t="shared" si="55"/>
        <v/>
      </c>
      <c r="N838" s="68" t="str">
        <f t="shared" si="56"/>
        <v/>
      </c>
    </row>
    <row r="839" spans="1:14" x14ac:dyDescent="0.25">
      <c r="A839" s="16">
        <v>83</v>
      </c>
      <c r="B839" s="75" t="str">
        <f t="shared" si="50"/>
        <v/>
      </c>
      <c r="C839" s="75" t="str">
        <f t="shared" si="57"/>
        <v/>
      </c>
      <c r="D839" s="80" t="str">
        <f t="shared" si="57"/>
        <v/>
      </c>
      <c r="E839" s="80" t="str">
        <f t="shared" si="57"/>
        <v/>
      </c>
      <c r="F839" s="31"/>
      <c r="G839" s="82" t="str">
        <f t="shared" si="51"/>
        <v/>
      </c>
      <c r="H839" s="83" t="str">
        <f t="shared" si="52"/>
        <v/>
      </c>
      <c r="I839" s="31"/>
      <c r="J839" s="82" t="str">
        <f t="shared" si="53"/>
        <v/>
      </c>
      <c r="K839" s="83" t="str">
        <f t="shared" si="54"/>
        <v/>
      </c>
      <c r="M839" s="68" t="str">
        <f t="shared" si="55"/>
        <v/>
      </c>
      <c r="N839" s="68" t="str">
        <f t="shared" si="56"/>
        <v/>
      </c>
    </row>
    <row r="840" spans="1:14" x14ac:dyDescent="0.25">
      <c r="A840" s="16">
        <v>84</v>
      </c>
      <c r="B840" s="75" t="str">
        <f t="shared" si="50"/>
        <v/>
      </c>
      <c r="C840" s="75" t="str">
        <f t="shared" si="57"/>
        <v/>
      </c>
      <c r="D840" s="80" t="str">
        <f t="shared" si="57"/>
        <v/>
      </c>
      <c r="E840" s="80" t="str">
        <f t="shared" si="57"/>
        <v/>
      </c>
      <c r="F840" s="31"/>
      <c r="G840" s="82" t="str">
        <f t="shared" si="51"/>
        <v/>
      </c>
      <c r="H840" s="83" t="str">
        <f t="shared" si="52"/>
        <v/>
      </c>
      <c r="I840" s="31"/>
      <c r="J840" s="82" t="str">
        <f t="shared" si="53"/>
        <v/>
      </c>
      <c r="K840" s="83" t="str">
        <f t="shared" si="54"/>
        <v/>
      </c>
      <c r="M840" s="68" t="str">
        <f t="shared" si="55"/>
        <v/>
      </c>
      <c r="N840" s="68" t="str">
        <f t="shared" si="56"/>
        <v/>
      </c>
    </row>
    <row r="841" spans="1:14" x14ac:dyDescent="0.25">
      <c r="A841" s="16">
        <v>85</v>
      </c>
      <c r="B841" s="75" t="str">
        <f t="shared" si="50"/>
        <v/>
      </c>
      <c r="C841" s="75" t="str">
        <f t="shared" si="57"/>
        <v/>
      </c>
      <c r="D841" s="80" t="str">
        <f t="shared" si="57"/>
        <v/>
      </c>
      <c r="E841" s="80" t="str">
        <f t="shared" si="57"/>
        <v/>
      </c>
      <c r="F841" s="31"/>
      <c r="G841" s="82" t="str">
        <f t="shared" si="51"/>
        <v/>
      </c>
      <c r="H841" s="83" t="str">
        <f t="shared" si="52"/>
        <v/>
      </c>
      <c r="I841" s="31"/>
      <c r="J841" s="82" t="str">
        <f t="shared" si="53"/>
        <v/>
      </c>
      <c r="K841" s="83" t="str">
        <f t="shared" si="54"/>
        <v/>
      </c>
      <c r="M841" s="68" t="str">
        <f t="shared" si="55"/>
        <v/>
      </c>
      <c r="N841" s="68" t="str">
        <f t="shared" si="56"/>
        <v/>
      </c>
    </row>
    <row r="842" spans="1:14" x14ac:dyDescent="0.25">
      <c r="A842" s="16">
        <v>86</v>
      </c>
      <c r="B842" s="75" t="str">
        <f t="shared" si="50"/>
        <v/>
      </c>
      <c r="C842" s="75" t="str">
        <f t="shared" si="57"/>
        <v/>
      </c>
      <c r="D842" s="80" t="str">
        <f t="shared" si="57"/>
        <v/>
      </c>
      <c r="E842" s="80" t="str">
        <f t="shared" si="57"/>
        <v/>
      </c>
      <c r="F842" s="31"/>
      <c r="G842" s="82" t="str">
        <f t="shared" si="51"/>
        <v/>
      </c>
      <c r="H842" s="83" t="str">
        <f t="shared" si="52"/>
        <v/>
      </c>
      <c r="I842" s="31"/>
      <c r="J842" s="82" t="str">
        <f t="shared" si="53"/>
        <v/>
      </c>
      <c r="K842" s="83" t="str">
        <f t="shared" si="54"/>
        <v/>
      </c>
      <c r="M842" s="68" t="str">
        <f t="shared" si="55"/>
        <v/>
      </c>
      <c r="N842" s="68" t="str">
        <f t="shared" si="56"/>
        <v/>
      </c>
    </row>
    <row r="843" spans="1:14" x14ac:dyDescent="0.25">
      <c r="A843" s="16">
        <v>87</v>
      </c>
      <c r="B843" s="75" t="str">
        <f t="shared" si="50"/>
        <v/>
      </c>
      <c r="C843" s="75" t="str">
        <f t="shared" si="57"/>
        <v/>
      </c>
      <c r="D843" s="80" t="str">
        <f t="shared" si="57"/>
        <v/>
      </c>
      <c r="E843" s="80" t="str">
        <f t="shared" si="57"/>
        <v/>
      </c>
      <c r="F843" s="31"/>
      <c r="G843" s="82" t="str">
        <f t="shared" si="51"/>
        <v/>
      </c>
      <c r="H843" s="83" t="str">
        <f t="shared" si="52"/>
        <v/>
      </c>
      <c r="I843" s="31"/>
      <c r="J843" s="82" t="str">
        <f t="shared" si="53"/>
        <v/>
      </c>
      <c r="K843" s="83" t="str">
        <f t="shared" si="54"/>
        <v/>
      </c>
      <c r="M843" s="68" t="str">
        <f t="shared" si="55"/>
        <v/>
      </c>
      <c r="N843" s="68" t="str">
        <f t="shared" si="56"/>
        <v/>
      </c>
    </row>
    <row r="844" spans="1:14" x14ac:dyDescent="0.25">
      <c r="A844" s="16">
        <v>88</v>
      </c>
      <c r="B844" s="75" t="str">
        <f t="shared" si="50"/>
        <v/>
      </c>
      <c r="C844" s="75" t="str">
        <f t="shared" si="57"/>
        <v/>
      </c>
      <c r="D844" s="80" t="str">
        <f t="shared" si="57"/>
        <v/>
      </c>
      <c r="E844" s="80" t="str">
        <f t="shared" si="57"/>
        <v/>
      </c>
      <c r="F844" s="31"/>
      <c r="G844" s="82" t="str">
        <f t="shared" si="51"/>
        <v/>
      </c>
      <c r="H844" s="83" t="str">
        <f t="shared" si="52"/>
        <v/>
      </c>
      <c r="I844" s="31"/>
      <c r="J844" s="82" t="str">
        <f t="shared" si="53"/>
        <v/>
      </c>
      <c r="K844" s="83" t="str">
        <f t="shared" si="54"/>
        <v/>
      </c>
      <c r="M844" s="68" t="str">
        <f t="shared" si="55"/>
        <v/>
      </c>
      <c r="N844" s="68" t="str">
        <f t="shared" si="56"/>
        <v/>
      </c>
    </row>
    <row r="845" spans="1:14" x14ac:dyDescent="0.25">
      <c r="A845" s="16">
        <v>89</v>
      </c>
      <c r="B845" s="75" t="str">
        <f t="shared" si="50"/>
        <v/>
      </c>
      <c r="C845" s="75" t="str">
        <f t="shared" si="57"/>
        <v/>
      </c>
      <c r="D845" s="80" t="str">
        <f t="shared" si="57"/>
        <v/>
      </c>
      <c r="E845" s="80" t="str">
        <f t="shared" si="57"/>
        <v/>
      </c>
      <c r="F845" s="31"/>
      <c r="G845" s="82" t="str">
        <f t="shared" si="51"/>
        <v/>
      </c>
      <c r="H845" s="83" t="str">
        <f t="shared" si="52"/>
        <v/>
      </c>
      <c r="I845" s="31"/>
      <c r="J845" s="82" t="str">
        <f t="shared" si="53"/>
        <v/>
      </c>
      <c r="K845" s="83" t="str">
        <f t="shared" si="54"/>
        <v/>
      </c>
      <c r="M845" s="68" t="str">
        <f t="shared" si="55"/>
        <v/>
      </c>
      <c r="N845" s="68" t="str">
        <f t="shared" si="56"/>
        <v/>
      </c>
    </row>
    <row r="846" spans="1:14" x14ac:dyDescent="0.25">
      <c r="A846" s="16">
        <v>90</v>
      </c>
      <c r="B846" s="75" t="str">
        <f t="shared" si="50"/>
        <v/>
      </c>
      <c r="C846" s="75" t="str">
        <f t="shared" si="57"/>
        <v/>
      </c>
      <c r="D846" s="80" t="str">
        <f t="shared" si="57"/>
        <v/>
      </c>
      <c r="E846" s="80" t="str">
        <f t="shared" si="57"/>
        <v/>
      </c>
      <c r="F846" s="31"/>
      <c r="G846" s="82" t="str">
        <f t="shared" si="51"/>
        <v/>
      </c>
      <c r="H846" s="83" t="str">
        <f t="shared" si="52"/>
        <v/>
      </c>
      <c r="I846" s="31"/>
      <c r="J846" s="82" t="str">
        <f t="shared" si="53"/>
        <v/>
      </c>
      <c r="K846" s="83" t="str">
        <f t="shared" si="54"/>
        <v/>
      </c>
      <c r="M846" s="68" t="str">
        <f t="shared" si="55"/>
        <v/>
      </c>
      <c r="N846" s="68" t="str">
        <f t="shared" si="56"/>
        <v/>
      </c>
    </row>
    <row r="847" spans="1:14" x14ac:dyDescent="0.25">
      <c r="A847" s="16">
        <v>91</v>
      </c>
      <c r="B847" s="75" t="str">
        <f t="shared" si="50"/>
        <v/>
      </c>
      <c r="C847" s="75" t="str">
        <f t="shared" si="57"/>
        <v/>
      </c>
      <c r="D847" s="80" t="str">
        <f t="shared" si="57"/>
        <v/>
      </c>
      <c r="E847" s="80" t="str">
        <f t="shared" si="57"/>
        <v/>
      </c>
      <c r="F847" s="31"/>
      <c r="G847" s="82" t="str">
        <f t="shared" si="51"/>
        <v/>
      </c>
      <c r="H847" s="83" t="str">
        <f t="shared" si="52"/>
        <v/>
      </c>
      <c r="I847" s="31"/>
      <c r="J847" s="82" t="str">
        <f t="shared" si="53"/>
        <v/>
      </c>
      <c r="K847" s="83" t="str">
        <f t="shared" si="54"/>
        <v/>
      </c>
      <c r="M847" s="68" t="str">
        <f t="shared" si="55"/>
        <v/>
      </c>
      <c r="N847" s="68" t="str">
        <f t="shared" si="56"/>
        <v/>
      </c>
    </row>
    <row r="848" spans="1:14" x14ac:dyDescent="0.25">
      <c r="A848" s="16">
        <v>92</v>
      </c>
      <c r="B848" s="75" t="str">
        <f t="shared" si="50"/>
        <v/>
      </c>
      <c r="C848" s="75" t="str">
        <f t="shared" si="57"/>
        <v/>
      </c>
      <c r="D848" s="80" t="str">
        <f t="shared" si="57"/>
        <v/>
      </c>
      <c r="E848" s="80" t="str">
        <f t="shared" si="57"/>
        <v/>
      </c>
      <c r="F848" s="31"/>
      <c r="G848" s="82" t="str">
        <f t="shared" si="51"/>
        <v/>
      </c>
      <c r="H848" s="83" t="str">
        <f t="shared" si="52"/>
        <v/>
      </c>
      <c r="I848" s="31"/>
      <c r="J848" s="82" t="str">
        <f t="shared" si="53"/>
        <v/>
      </c>
      <c r="K848" s="83" t="str">
        <f t="shared" si="54"/>
        <v/>
      </c>
      <c r="M848" s="68" t="str">
        <f t="shared" si="55"/>
        <v/>
      </c>
      <c r="N848" s="68" t="str">
        <f t="shared" si="56"/>
        <v/>
      </c>
    </row>
    <row r="849" spans="1:16" x14ac:dyDescent="0.25">
      <c r="A849" s="16">
        <v>93</v>
      </c>
      <c r="B849" s="75" t="str">
        <f t="shared" si="50"/>
        <v/>
      </c>
      <c r="C849" s="75" t="str">
        <f t="shared" si="57"/>
        <v/>
      </c>
      <c r="D849" s="80" t="str">
        <f t="shared" si="57"/>
        <v/>
      </c>
      <c r="E849" s="80" t="str">
        <f t="shared" si="57"/>
        <v/>
      </c>
      <c r="F849" s="31"/>
      <c r="G849" s="82" t="str">
        <f t="shared" si="51"/>
        <v/>
      </c>
      <c r="H849" s="83" t="str">
        <f t="shared" si="52"/>
        <v/>
      </c>
      <c r="I849" s="31"/>
      <c r="J849" s="82" t="str">
        <f t="shared" si="53"/>
        <v/>
      </c>
      <c r="K849" s="83" t="str">
        <f t="shared" si="54"/>
        <v/>
      </c>
      <c r="M849" s="68" t="str">
        <f t="shared" si="55"/>
        <v/>
      </c>
      <c r="N849" s="68" t="str">
        <f t="shared" si="56"/>
        <v/>
      </c>
    </row>
    <row r="850" spans="1:16" x14ac:dyDescent="0.25">
      <c r="A850" s="16">
        <v>94</v>
      </c>
      <c r="B850" s="75" t="str">
        <f t="shared" si="50"/>
        <v/>
      </c>
      <c r="C850" s="75" t="str">
        <f t="shared" si="57"/>
        <v/>
      </c>
      <c r="D850" s="80" t="str">
        <f t="shared" si="57"/>
        <v/>
      </c>
      <c r="E850" s="80" t="str">
        <f t="shared" si="57"/>
        <v/>
      </c>
      <c r="F850" s="31"/>
      <c r="G850" s="82" t="str">
        <f t="shared" si="51"/>
        <v/>
      </c>
      <c r="H850" s="83" t="str">
        <f t="shared" si="52"/>
        <v/>
      </c>
      <c r="I850" s="31"/>
      <c r="J850" s="82" t="str">
        <f t="shared" si="53"/>
        <v/>
      </c>
      <c r="K850" s="83" t="str">
        <f t="shared" si="54"/>
        <v/>
      </c>
      <c r="M850" s="68" t="str">
        <f t="shared" si="55"/>
        <v/>
      </c>
      <c r="N850" s="68" t="str">
        <f t="shared" si="56"/>
        <v/>
      </c>
    </row>
    <row r="851" spans="1:16" x14ac:dyDescent="0.25">
      <c r="A851" s="16">
        <v>95</v>
      </c>
      <c r="B851" s="75" t="str">
        <f t="shared" si="50"/>
        <v/>
      </c>
      <c r="C851" s="75" t="str">
        <f t="shared" si="57"/>
        <v/>
      </c>
      <c r="D851" s="80" t="str">
        <f t="shared" si="57"/>
        <v/>
      </c>
      <c r="E851" s="80" t="str">
        <f t="shared" si="57"/>
        <v/>
      </c>
      <c r="F851" s="31"/>
      <c r="G851" s="82" t="str">
        <f t="shared" si="51"/>
        <v/>
      </c>
      <c r="H851" s="83" t="str">
        <f t="shared" si="52"/>
        <v/>
      </c>
      <c r="I851" s="31"/>
      <c r="J851" s="82" t="str">
        <f t="shared" si="53"/>
        <v/>
      </c>
      <c r="K851" s="83" t="str">
        <f t="shared" si="54"/>
        <v/>
      </c>
      <c r="M851" s="68" t="str">
        <f t="shared" si="55"/>
        <v/>
      </c>
      <c r="N851" s="68" t="str">
        <f t="shared" si="56"/>
        <v/>
      </c>
    </row>
    <row r="852" spans="1:16" x14ac:dyDescent="0.25">
      <c r="A852" s="16">
        <v>96</v>
      </c>
      <c r="B852" s="75" t="str">
        <f t="shared" si="50"/>
        <v/>
      </c>
      <c r="C852" s="75" t="str">
        <f t="shared" si="57"/>
        <v/>
      </c>
      <c r="D852" s="80" t="str">
        <f t="shared" si="57"/>
        <v/>
      </c>
      <c r="E852" s="80" t="str">
        <f t="shared" si="57"/>
        <v/>
      </c>
      <c r="F852" s="31"/>
      <c r="G852" s="82" t="str">
        <f t="shared" si="51"/>
        <v/>
      </c>
      <c r="H852" s="83" t="str">
        <f t="shared" si="52"/>
        <v/>
      </c>
      <c r="I852" s="31"/>
      <c r="J852" s="82" t="str">
        <f t="shared" si="53"/>
        <v/>
      </c>
      <c r="K852" s="83" t="str">
        <f t="shared" si="54"/>
        <v/>
      </c>
      <c r="M852" s="68" t="str">
        <f t="shared" si="55"/>
        <v/>
      </c>
      <c r="N852" s="68" t="str">
        <f t="shared" si="56"/>
        <v/>
      </c>
    </row>
    <row r="853" spans="1:16" x14ac:dyDescent="0.25">
      <c r="A853" s="16">
        <v>97</v>
      </c>
      <c r="B853" s="75" t="str">
        <f t="shared" si="50"/>
        <v/>
      </c>
      <c r="C853" s="75" t="str">
        <f t="shared" si="57"/>
        <v/>
      </c>
      <c r="D853" s="80" t="str">
        <f t="shared" si="57"/>
        <v/>
      </c>
      <c r="E853" s="80" t="str">
        <f t="shared" si="57"/>
        <v/>
      </c>
      <c r="F853" s="31"/>
      <c r="G853" s="82" t="str">
        <f t="shared" si="51"/>
        <v/>
      </c>
      <c r="H853" s="83" t="str">
        <f t="shared" si="52"/>
        <v/>
      </c>
      <c r="I853" s="31"/>
      <c r="J853" s="82" t="str">
        <f t="shared" si="53"/>
        <v/>
      </c>
      <c r="K853" s="83" t="str">
        <f t="shared" si="54"/>
        <v/>
      </c>
      <c r="M853" s="68" t="str">
        <f t="shared" si="55"/>
        <v/>
      </c>
      <c r="N853" s="68" t="str">
        <f t="shared" si="56"/>
        <v/>
      </c>
    </row>
    <row r="854" spans="1:16" x14ac:dyDescent="0.25">
      <c r="A854" s="16">
        <v>98</v>
      </c>
      <c r="B854" s="75" t="str">
        <f>+IF(B744=0,"",B744)</f>
        <v/>
      </c>
      <c r="C854" s="75" t="str">
        <f t="shared" si="57"/>
        <v/>
      </c>
      <c r="D854" s="80" t="str">
        <f t="shared" si="57"/>
        <v/>
      </c>
      <c r="E854" s="80" t="str">
        <f t="shared" si="57"/>
        <v/>
      </c>
      <c r="F854" s="31"/>
      <c r="G854" s="82" t="str">
        <f t="shared" si="51"/>
        <v/>
      </c>
      <c r="H854" s="83" t="str">
        <f t="shared" si="52"/>
        <v/>
      </c>
      <c r="I854" s="31"/>
      <c r="J854" s="82" t="str">
        <f t="shared" si="53"/>
        <v/>
      </c>
      <c r="K854" s="83" t="str">
        <f t="shared" si="54"/>
        <v/>
      </c>
      <c r="M854" s="68" t="str">
        <f t="shared" si="55"/>
        <v/>
      </c>
      <c r="N854" s="68" t="str">
        <f t="shared" si="56"/>
        <v/>
      </c>
    </row>
    <row r="855" spans="1:16" x14ac:dyDescent="0.25">
      <c r="A855" s="16">
        <v>99</v>
      </c>
      <c r="B855" s="75" t="str">
        <f>+IF(B745=0,"",B745)</f>
        <v/>
      </c>
      <c r="C855" s="75" t="str">
        <f t="shared" si="57"/>
        <v/>
      </c>
      <c r="D855" s="80" t="str">
        <f t="shared" si="57"/>
        <v/>
      </c>
      <c r="E855" s="80" t="str">
        <f t="shared" si="57"/>
        <v/>
      </c>
      <c r="F855" s="31"/>
      <c r="G855" s="82" t="str">
        <f t="shared" si="51"/>
        <v/>
      </c>
      <c r="H855" s="83" t="str">
        <f t="shared" si="52"/>
        <v/>
      </c>
      <c r="I855" s="31"/>
      <c r="J855" s="82" t="str">
        <f t="shared" si="53"/>
        <v/>
      </c>
      <c r="K855" s="83" t="str">
        <f t="shared" si="54"/>
        <v/>
      </c>
      <c r="M855" s="68" t="str">
        <f t="shared" si="55"/>
        <v/>
      </c>
      <c r="N855" s="68" t="str">
        <f t="shared" si="56"/>
        <v/>
      </c>
    </row>
    <row r="856" spans="1:16" x14ac:dyDescent="0.25">
      <c r="A856" s="16">
        <v>100</v>
      </c>
      <c r="B856" s="75" t="str">
        <f>+IF(B746=0,"",B746)</f>
        <v/>
      </c>
      <c r="C856" s="75" t="str">
        <f t="shared" si="57"/>
        <v/>
      </c>
      <c r="D856" s="80" t="str">
        <f t="shared" si="57"/>
        <v/>
      </c>
      <c r="E856" s="80" t="str">
        <f t="shared" si="57"/>
        <v/>
      </c>
      <c r="F856" s="31"/>
      <c r="G856" s="82" t="str">
        <f t="shared" si="51"/>
        <v/>
      </c>
      <c r="H856" s="83" t="str">
        <f t="shared" si="52"/>
        <v/>
      </c>
      <c r="I856" s="31"/>
      <c r="J856" s="82" t="str">
        <f t="shared" si="53"/>
        <v/>
      </c>
      <c r="K856" s="83" t="str">
        <f t="shared" si="54"/>
        <v/>
      </c>
      <c r="M856" s="68" t="str">
        <f t="shared" si="55"/>
        <v/>
      </c>
      <c r="N856" s="68" t="str">
        <f t="shared" si="56"/>
        <v/>
      </c>
    </row>
    <row r="857" spans="1:16" x14ac:dyDescent="0.25">
      <c r="B857" s="69" t="s">
        <v>37</v>
      </c>
      <c r="C857" s="70"/>
      <c r="D857" s="70"/>
      <c r="E857" s="70"/>
      <c r="F857" s="71"/>
      <c r="G857" s="68"/>
      <c r="H857" s="74">
        <f>SUM(H757:H856)</f>
        <v>0</v>
      </c>
      <c r="I857" s="74"/>
      <c r="J857" s="74"/>
      <c r="K857" s="74">
        <f>SUM(K757:K856)</f>
        <v>0</v>
      </c>
      <c r="M857" s="74">
        <f>+SUM(M757:M856)</f>
        <v>0</v>
      </c>
      <c r="N857" s="74">
        <f>+SUM(N757:N856)</f>
        <v>0</v>
      </c>
      <c r="O857" s="90"/>
    </row>
    <row r="858" spans="1:16" x14ac:dyDescent="0.25">
      <c r="B858" s="69" t="s">
        <v>166</v>
      </c>
      <c r="C858" s="37"/>
      <c r="D858" s="75"/>
      <c r="E858" s="75"/>
      <c r="F858" s="76"/>
      <c r="G858" s="77"/>
      <c r="H858" s="89"/>
      <c r="I858" s="83"/>
      <c r="J858" s="83"/>
      <c r="K858" s="89"/>
      <c r="M858" s="68">
        <f>+H858</f>
        <v>0</v>
      </c>
      <c r="N858" s="68">
        <f>+K858</f>
        <v>0</v>
      </c>
    </row>
    <row r="859" spans="1:16" x14ac:dyDescent="0.25">
      <c r="B859" s="69" t="s">
        <v>38</v>
      </c>
      <c r="C859" s="70"/>
      <c r="D859" s="70"/>
      <c r="E859" s="70"/>
      <c r="F859" s="71"/>
      <c r="G859" s="68"/>
      <c r="H859" s="74">
        <f>+IF(C858="SI",H858+H857,H857)</f>
        <v>0</v>
      </c>
      <c r="I859" s="68"/>
      <c r="J859" s="68"/>
      <c r="K859" s="74">
        <f>+IF(C858="SI",K858+K857,K857)</f>
        <v>0</v>
      </c>
      <c r="M859" s="74">
        <f>+M858+M857</f>
        <v>0</v>
      </c>
      <c r="N859" s="74">
        <f>+N858+N857</f>
        <v>0</v>
      </c>
      <c r="O859" s="91">
        <f>+N859+M859</f>
        <v>0</v>
      </c>
    </row>
    <row r="860" spans="1:16" x14ac:dyDescent="0.25">
      <c r="H860" s="84"/>
    </row>
    <row r="861" spans="1:16" x14ac:dyDescent="0.25">
      <c r="H861" s="85"/>
    </row>
    <row r="862" spans="1:16" ht="18.75" x14ac:dyDescent="0.3">
      <c r="B862" s="48" t="s">
        <v>43</v>
      </c>
    </row>
    <row r="863" spans="1:16" x14ac:dyDescent="0.25">
      <c r="B863" s="15"/>
    </row>
    <row r="864" spans="1:16" s="147" customFormat="1" ht="75" customHeight="1" x14ac:dyDescent="0.25">
      <c r="B864" s="178" t="s">
        <v>199</v>
      </c>
      <c r="C864" s="178"/>
      <c r="D864" s="178"/>
      <c r="E864" s="178"/>
      <c r="F864" s="178"/>
      <c r="G864" s="178"/>
      <c r="H864" s="178"/>
      <c r="I864" s="178"/>
      <c r="P864" s="52"/>
    </row>
    <row r="866" spans="1:9" ht="47.25" x14ac:dyDescent="0.25">
      <c r="B866" s="54" t="s">
        <v>14</v>
      </c>
      <c r="C866" s="146" t="s">
        <v>44</v>
      </c>
      <c r="D866" s="146" t="s">
        <v>45</v>
      </c>
      <c r="E866" s="55" t="s">
        <v>46</v>
      </c>
      <c r="F866" s="146" t="s">
        <v>47</v>
      </c>
      <c r="G866" s="55" t="s">
        <v>48</v>
      </c>
      <c r="H866" s="146" t="s">
        <v>50</v>
      </c>
      <c r="I866" s="146" t="s">
        <v>49</v>
      </c>
    </row>
    <row r="867" spans="1:9" x14ac:dyDescent="0.25">
      <c r="A867" s="16">
        <v>1</v>
      </c>
      <c r="B867" s="75" t="str">
        <f t="shared" ref="B867:B885" si="58">+IF(B12=0,"",B12)</f>
        <v/>
      </c>
      <c r="C867" s="25"/>
      <c r="D867" s="25"/>
      <c r="E867" s="86" t="str">
        <f>+IF(B867="","",C867/D867)</f>
        <v/>
      </c>
      <c r="F867" s="25"/>
      <c r="G867" s="25"/>
      <c r="H867" s="87" t="str">
        <f t="shared" ref="H867:H886" si="59">+IF(B867="","",F867/G867)</f>
        <v/>
      </c>
      <c r="I867" s="21"/>
    </row>
    <row r="868" spans="1:9" x14ac:dyDescent="0.25">
      <c r="A868" s="16">
        <v>2</v>
      </c>
      <c r="B868" s="75" t="str">
        <f t="shared" si="58"/>
        <v/>
      </c>
      <c r="C868" s="25"/>
      <c r="D868" s="25"/>
      <c r="E868" s="86" t="str">
        <f t="shared" ref="E868:E876" si="60">+IF(B868="","",C868/D868)</f>
        <v/>
      </c>
      <c r="F868" s="25"/>
      <c r="G868" s="25"/>
      <c r="H868" s="87" t="str">
        <f t="shared" si="59"/>
        <v/>
      </c>
      <c r="I868" s="21"/>
    </row>
    <row r="869" spans="1:9" x14ac:dyDescent="0.25">
      <c r="A869" s="16">
        <v>3</v>
      </c>
      <c r="B869" s="75" t="str">
        <f t="shared" si="58"/>
        <v/>
      </c>
      <c r="C869" s="25"/>
      <c r="D869" s="25"/>
      <c r="E869" s="86" t="str">
        <f t="shared" si="60"/>
        <v/>
      </c>
      <c r="F869" s="25"/>
      <c r="G869" s="25"/>
      <c r="H869" s="75" t="str">
        <f t="shared" si="59"/>
        <v/>
      </c>
      <c r="I869" s="21"/>
    </row>
    <row r="870" spans="1:9" x14ac:dyDescent="0.25">
      <c r="A870" s="16">
        <v>4</v>
      </c>
      <c r="B870" s="75" t="str">
        <f t="shared" si="58"/>
        <v/>
      </c>
      <c r="C870" s="25"/>
      <c r="D870" s="25"/>
      <c r="E870" s="86" t="str">
        <f t="shared" si="60"/>
        <v/>
      </c>
      <c r="F870" s="25"/>
      <c r="G870" s="25"/>
      <c r="H870" s="75" t="str">
        <f t="shared" si="59"/>
        <v/>
      </c>
      <c r="I870" s="21"/>
    </row>
    <row r="871" spans="1:9" x14ac:dyDescent="0.25">
      <c r="A871" s="16">
        <v>5</v>
      </c>
      <c r="B871" s="75" t="str">
        <f t="shared" si="58"/>
        <v/>
      </c>
      <c r="C871" s="25"/>
      <c r="D871" s="25"/>
      <c r="E871" s="86" t="str">
        <f t="shared" si="60"/>
        <v/>
      </c>
      <c r="F871" s="25"/>
      <c r="G871" s="25"/>
      <c r="H871" s="75" t="str">
        <f t="shared" si="59"/>
        <v/>
      </c>
      <c r="I871" s="21"/>
    </row>
    <row r="872" spans="1:9" x14ac:dyDescent="0.25">
      <c r="A872" s="16">
        <v>6</v>
      </c>
      <c r="B872" s="75" t="str">
        <f t="shared" si="58"/>
        <v/>
      </c>
      <c r="C872" s="25"/>
      <c r="D872" s="25"/>
      <c r="E872" s="86" t="str">
        <f t="shared" si="60"/>
        <v/>
      </c>
      <c r="F872" s="25"/>
      <c r="G872" s="25"/>
      <c r="H872" s="75" t="str">
        <f t="shared" si="59"/>
        <v/>
      </c>
      <c r="I872" s="21"/>
    </row>
    <row r="873" spans="1:9" x14ac:dyDescent="0.25">
      <c r="A873" s="16">
        <v>7</v>
      </c>
      <c r="B873" s="75" t="str">
        <f t="shared" si="58"/>
        <v/>
      </c>
      <c r="C873" s="25"/>
      <c r="D873" s="25"/>
      <c r="E873" s="86" t="str">
        <f t="shared" si="60"/>
        <v/>
      </c>
      <c r="F873" s="25"/>
      <c r="G873" s="25"/>
      <c r="H873" s="75" t="str">
        <f t="shared" si="59"/>
        <v/>
      </c>
      <c r="I873" s="21"/>
    </row>
    <row r="874" spans="1:9" x14ac:dyDescent="0.25">
      <c r="A874" s="16">
        <v>8</v>
      </c>
      <c r="B874" s="75" t="str">
        <f t="shared" si="58"/>
        <v/>
      </c>
      <c r="C874" s="25"/>
      <c r="D874" s="25"/>
      <c r="E874" s="86" t="str">
        <f t="shared" si="60"/>
        <v/>
      </c>
      <c r="F874" s="25"/>
      <c r="G874" s="25"/>
      <c r="H874" s="75" t="str">
        <f t="shared" si="59"/>
        <v/>
      </c>
      <c r="I874" s="21"/>
    </row>
    <row r="875" spans="1:9" x14ac:dyDescent="0.25">
      <c r="A875" s="16">
        <v>9</v>
      </c>
      <c r="B875" s="75" t="str">
        <f t="shared" si="58"/>
        <v/>
      </c>
      <c r="C875" s="25"/>
      <c r="D875" s="25"/>
      <c r="E875" s="86" t="str">
        <f t="shared" si="60"/>
        <v/>
      </c>
      <c r="F875" s="25"/>
      <c r="G875" s="25"/>
      <c r="H875" s="75" t="str">
        <f t="shared" si="59"/>
        <v/>
      </c>
      <c r="I875" s="21"/>
    </row>
    <row r="876" spans="1:9" x14ac:dyDescent="0.25">
      <c r="A876" s="16">
        <v>10</v>
      </c>
      <c r="B876" s="75" t="str">
        <f t="shared" si="58"/>
        <v/>
      </c>
      <c r="C876" s="25"/>
      <c r="D876" s="25"/>
      <c r="E876" s="86" t="str">
        <f t="shared" si="60"/>
        <v/>
      </c>
      <c r="F876" s="25"/>
      <c r="G876" s="25"/>
      <c r="H876" s="75" t="str">
        <f t="shared" si="59"/>
        <v/>
      </c>
      <c r="I876" s="21"/>
    </row>
    <row r="877" spans="1:9" x14ac:dyDescent="0.25">
      <c r="A877" s="16">
        <v>11</v>
      </c>
      <c r="B877" s="75" t="str">
        <f t="shared" si="58"/>
        <v/>
      </c>
      <c r="C877" s="25"/>
      <c r="D877" s="25"/>
      <c r="E877" s="86" t="str">
        <f>+IF(B877="","",C877/D877)</f>
        <v/>
      </c>
      <c r="F877" s="25"/>
      <c r="G877" s="25"/>
      <c r="H877" s="87" t="str">
        <f t="shared" si="59"/>
        <v/>
      </c>
      <c r="I877" s="21"/>
    </row>
    <row r="878" spans="1:9" x14ac:dyDescent="0.25">
      <c r="A878" s="16">
        <v>12</v>
      </c>
      <c r="B878" s="75" t="str">
        <f t="shared" si="58"/>
        <v/>
      </c>
      <c r="C878" s="25"/>
      <c r="D878" s="25"/>
      <c r="E878" s="86" t="str">
        <f t="shared" ref="E878:E886" si="61">+IF(B878="","",C878/D878)</f>
        <v/>
      </c>
      <c r="F878" s="25"/>
      <c r="G878" s="25"/>
      <c r="H878" s="87" t="str">
        <f t="shared" si="59"/>
        <v/>
      </c>
      <c r="I878" s="21"/>
    </row>
    <row r="879" spans="1:9" x14ac:dyDescent="0.25">
      <c r="A879" s="16">
        <v>13</v>
      </c>
      <c r="B879" s="75" t="str">
        <f t="shared" si="58"/>
        <v/>
      </c>
      <c r="C879" s="25"/>
      <c r="D879" s="25"/>
      <c r="E879" s="86" t="str">
        <f t="shared" si="61"/>
        <v/>
      </c>
      <c r="F879" s="25"/>
      <c r="G879" s="25"/>
      <c r="H879" s="75" t="str">
        <f t="shared" si="59"/>
        <v/>
      </c>
      <c r="I879" s="21"/>
    </row>
    <row r="880" spans="1:9" x14ac:dyDescent="0.25">
      <c r="A880" s="16">
        <v>14</v>
      </c>
      <c r="B880" s="75" t="str">
        <f t="shared" si="58"/>
        <v/>
      </c>
      <c r="C880" s="25"/>
      <c r="D880" s="25"/>
      <c r="E880" s="86" t="str">
        <f t="shared" si="61"/>
        <v/>
      </c>
      <c r="F880" s="25"/>
      <c r="G880" s="25"/>
      <c r="H880" s="75" t="str">
        <f t="shared" si="59"/>
        <v/>
      </c>
      <c r="I880" s="21"/>
    </row>
    <row r="881" spans="1:9" x14ac:dyDescent="0.25">
      <c r="A881" s="16">
        <v>15</v>
      </c>
      <c r="B881" s="75" t="str">
        <f t="shared" si="58"/>
        <v/>
      </c>
      <c r="C881" s="25"/>
      <c r="D881" s="25"/>
      <c r="E881" s="86" t="str">
        <f t="shared" si="61"/>
        <v/>
      </c>
      <c r="F881" s="25"/>
      <c r="G881" s="25"/>
      <c r="H881" s="75" t="str">
        <f t="shared" si="59"/>
        <v/>
      </c>
      <c r="I881" s="21"/>
    </row>
    <row r="882" spans="1:9" x14ac:dyDescent="0.25">
      <c r="A882" s="16">
        <v>16</v>
      </c>
      <c r="B882" s="75" t="str">
        <f t="shared" si="58"/>
        <v/>
      </c>
      <c r="C882" s="25"/>
      <c r="D882" s="25"/>
      <c r="E882" s="86" t="str">
        <f t="shared" si="61"/>
        <v/>
      </c>
      <c r="F882" s="25"/>
      <c r="G882" s="25"/>
      <c r="H882" s="75" t="str">
        <f t="shared" si="59"/>
        <v/>
      </c>
      <c r="I882" s="21"/>
    </row>
    <row r="883" spans="1:9" x14ac:dyDescent="0.25">
      <c r="A883" s="16">
        <v>17</v>
      </c>
      <c r="B883" s="75" t="str">
        <f t="shared" si="58"/>
        <v/>
      </c>
      <c r="C883" s="25"/>
      <c r="D883" s="25"/>
      <c r="E883" s="86" t="str">
        <f t="shared" si="61"/>
        <v/>
      </c>
      <c r="F883" s="25"/>
      <c r="G883" s="25"/>
      <c r="H883" s="75" t="str">
        <f t="shared" si="59"/>
        <v/>
      </c>
      <c r="I883" s="21"/>
    </row>
    <row r="884" spans="1:9" x14ac:dyDescent="0.25">
      <c r="A884" s="16">
        <v>18</v>
      </c>
      <c r="B884" s="75" t="str">
        <f t="shared" si="58"/>
        <v/>
      </c>
      <c r="C884" s="25"/>
      <c r="D884" s="25"/>
      <c r="E884" s="86" t="str">
        <f t="shared" si="61"/>
        <v/>
      </c>
      <c r="F884" s="25"/>
      <c r="G884" s="25"/>
      <c r="H884" s="75" t="str">
        <f t="shared" si="59"/>
        <v/>
      </c>
      <c r="I884" s="21"/>
    </row>
    <row r="885" spans="1:9" x14ac:dyDescent="0.25">
      <c r="A885" s="16">
        <v>19</v>
      </c>
      <c r="B885" s="75" t="str">
        <f t="shared" si="58"/>
        <v/>
      </c>
      <c r="C885" s="25"/>
      <c r="D885" s="25"/>
      <c r="E885" s="86" t="str">
        <f t="shared" si="61"/>
        <v/>
      </c>
      <c r="F885" s="25"/>
      <c r="G885" s="25"/>
      <c r="H885" s="75" t="str">
        <f t="shared" si="59"/>
        <v/>
      </c>
      <c r="I885" s="21"/>
    </row>
    <row r="886" spans="1:9" x14ac:dyDescent="0.25">
      <c r="A886" s="16">
        <v>20</v>
      </c>
      <c r="B886" s="75" t="str">
        <f t="shared" ref="B886" si="62">+IF(B31=0,"",B31)</f>
        <v/>
      </c>
      <c r="C886" s="25"/>
      <c r="D886" s="25"/>
      <c r="E886" s="86" t="str">
        <f t="shared" si="61"/>
        <v/>
      </c>
      <c r="F886" s="25"/>
      <c r="G886" s="25"/>
      <c r="H886" s="75" t="str">
        <f t="shared" si="59"/>
        <v/>
      </c>
      <c r="I886" s="21"/>
    </row>
    <row r="887" spans="1:9" x14ac:dyDescent="0.25">
      <c r="A887" s="16">
        <v>21</v>
      </c>
      <c r="B887" s="75" t="str">
        <f t="shared" ref="B887:B926" si="63">+IF(B32=0,"",B32)</f>
        <v/>
      </c>
      <c r="C887" s="25"/>
      <c r="D887" s="25"/>
      <c r="E887" s="86" t="str">
        <f>+IF(B887="","",C887/D887)</f>
        <v/>
      </c>
      <c r="F887" s="25"/>
      <c r="G887" s="25"/>
      <c r="H887" s="87" t="str">
        <f t="shared" ref="H887:H906" si="64">+IF(B887="","",F887/G887)</f>
        <v/>
      </c>
      <c r="I887" s="21"/>
    </row>
    <row r="888" spans="1:9" x14ac:dyDescent="0.25">
      <c r="A888" s="16">
        <v>22</v>
      </c>
      <c r="B888" s="75" t="str">
        <f t="shared" si="63"/>
        <v/>
      </c>
      <c r="C888" s="25"/>
      <c r="D888" s="25"/>
      <c r="E888" s="86" t="str">
        <f t="shared" ref="E888:E896" si="65">+IF(B888="","",C888/D888)</f>
        <v/>
      </c>
      <c r="F888" s="25"/>
      <c r="G888" s="25"/>
      <c r="H888" s="87" t="str">
        <f t="shared" si="64"/>
        <v/>
      </c>
      <c r="I888" s="21"/>
    </row>
    <row r="889" spans="1:9" x14ac:dyDescent="0.25">
      <c r="A889" s="16">
        <v>23</v>
      </c>
      <c r="B889" s="75" t="str">
        <f t="shared" si="63"/>
        <v/>
      </c>
      <c r="C889" s="25"/>
      <c r="D889" s="25"/>
      <c r="E889" s="86" t="str">
        <f t="shared" si="65"/>
        <v/>
      </c>
      <c r="F889" s="25"/>
      <c r="G889" s="25"/>
      <c r="H889" s="75" t="str">
        <f t="shared" si="64"/>
        <v/>
      </c>
      <c r="I889" s="21"/>
    </row>
    <row r="890" spans="1:9" x14ac:dyDescent="0.25">
      <c r="A890" s="16">
        <v>24</v>
      </c>
      <c r="B890" s="75" t="str">
        <f t="shared" si="63"/>
        <v/>
      </c>
      <c r="C890" s="25"/>
      <c r="D890" s="25"/>
      <c r="E890" s="86" t="str">
        <f t="shared" si="65"/>
        <v/>
      </c>
      <c r="F890" s="25"/>
      <c r="G890" s="25"/>
      <c r="H890" s="75" t="str">
        <f t="shared" si="64"/>
        <v/>
      </c>
      <c r="I890" s="21"/>
    </row>
    <row r="891" spans="1:9" x14ac:dyDescent="0.25">
      <c r="A891" s="16">
        <v>25</v>
      </c>
      <c r="B891" s="75" t="str">
        <f t="shared" si="63"/>
        <v/>
      </c>
      <c r="C891" s="25"/>
      <c r="D891" s="25"/>
      <c r="E891" s="86" t="str">
        <f t="shared" si="65"/>
        <v/>
      </c>
      <c r="F891" s="25"/>
      <c r="G891" s="25"/>
      <c r="H891" s="75" t="str">
        <f t="shared" si="64"/>
        <v/>
      </c>
      <c r="I891" s="21"/>
    </row>
    <row r="892" spans="1:9" x14ac:dyDescent="0.25">
      <c r="A892" s="16">
        <v>26</v>
      </c>
      <c r="B892" s="75" t="str">
        <f t="shared" si="63"/>
        <v/>
      </c>
      <c r="C892" s="25"/>
      <c r="D892" s="25"/>
      <c r="E892" s="86" t="str">
        <f t="shared" si="65"/>
        <v/>
      </c>
      <c r="F892" s="25"/>
      <c r="G892" s="25"/>
      <c r="H892" s="75" t="str">
        <f t="shared" si="64"/>
        <v/>
      </c>
      <c r="I892" s="21"/>
    </row>
    <row r="893" spans="1:9" x14ac:dyDescent="0.25">
      <c r="A893" s="16">
        <v>27</v>
      </c>
      <c r="B893" s="75" t="str">
        <f t="shared" si="63"/>
        <v/>
      </c>
      <c r="C893" s="25"/>
      <c r="D893" s="25"/>
      <c r="E893" s="86" t="str">
        <f t="shared" si="65"/>
        <v/>
      </c>
      <c r="F893" s="25"/>
      <c r="G893" s="25"/>
      <c r="H893" s="75" t="str">
        <f t="shared" si="64"/>
        <v/>
      </c>
      <c r="I893" s="21"/>
    </row>
    <row r="894" spans="1:9" x14ac:dyDescent="0.25">
      <c r="A894" s="16">
        <v>28</v>
      </c>
      <c r="B894" s="75" t="str">
        <f t="shared" si="63"/>
        <v/>
      </c>
      <c r="C894" s="25"/>
      <c r="D894" s="25"/>
      <c r="E894" s="86" t="str">
        <f t="shared" si="65"/>
        <v/>
      </c>
      <c r="F894" s="25"/>
      <c r="G894" s="25"/>
      <c r="H894" s="75" t="str">
        <f t="shared" si="64"/>
        <v/>
      </c>
      <c r="I894" s="21"/>
    </row>
    <row r="895" spans="1:9" x14ac:dyDescent="0.25">
      <c r="A895" s="16">
        <v>29</v>
      </c>
      <c r="B895" s="75" t="str">
        <f t="shared" si="63"/>
        <v/>
      </c>
      <c r="C895" s="25"/>
      <c r="D895" s="25"/>
      <c r="E895" s="86" t="str">
        <f t="shared" si="65"/>
        <v/>
      </c>
      <c r="F895" s="25"/>
      <c r="G895" s="25"/>
      <c r="H895" s="75" t="str">
        <f t="shared" si="64"/>
        <v/>
      </c>
      <c r="I895" s="21"/>
    </row>
    <row r="896" spans="1:9" x14ac:dyDescent="0.25">
      <c r="A896" s="16">
        <v>30</v>
      </c>
      <c r="B896" s="75" t="str">
        <f t="shared" si="63"/>
        <v/>
      </c>
      <c r="C896" s="25"/>
      <c r="D896" s="25"/>
      <c r="E896" s="86" t="str">
        <f t="shared" si="65"/>
        <v/>
      </c>
      <c r="F896" s="25"/>
      <c r="G896" s="25"/>
      <c r="H896" s="75" t="str">
        <f t="shared" si="64"/>
        <v/>
      </c>
      <c r="I896" s="21"/>
    </row>
    <row r="897" spans="1:9" x14ac:dyDescent="0.25">
      <c r="A897" s="16">
        <v>31</v>
      </c>
      <c r="B897" s="75" t="str">
        <f t="shared" si="63"/>
        <v/>
      </c>
      <c r="C897" s="25"/>
      <c r="D897" s="25"/>
      <c r="E897" s="86" t="str">
        <f>+IF(B897="","",C897/D897)</f>
        <v/>
      </c>
      <c r="F897" s="25"/>
      <c r="G897" s="25"/>
      <c r="H897" s="87" t="str">
        <f t="shared" si="64"/>
        <v/>
      </c>
      <c r="I897" s="21"/>
    </row>
    <row r="898" spans="1:9" x14ac:dyDescent="0.25">
      <c r="A898" s="16">
        <v>32</v>
      </c>
      <c r="B898" s="75" t="str">
        <f t="shared" si="63"/>
        <v/>
      </c>
      <c r="C898" s="25"/>
      <c r="D898" s="25"/>
      <c r="E898" s="86" t="str">
        <f t="shared" ref="E898:E906" si="66">+IF(B898="","",C898/D898)</f>
        <v/>
      </c>
      <c r="F898" s="25"/>
      <c r="G898" s="25"/>
      <c r="H898" s="87" t="str">
        <f t="shared" si="64"/>
        <v/>
      </c>
      <c r="I898" s="21"/>
    </row>
    <row r="899" spans="1:9" x14ac:dyDescent="0.25">
      <c r="A899" s="16">
        <v>33</v>
      </c>
      <c r="B899" s="75" t="str">
        <f t="shared" si="63"/>
        <v/>
      </c>
      <c r="C899" s="25"/>
      <c r="D899" s="25"/>
      <c r="E899" s="86" t="str">
        <f t="shared" si="66"/>
        <v/>
      </c>
      <c r="F899" s="25"/>
      <c r="G899" s="25"/>
      <c r="H899" s="75" t="str">
        <f t="shared" si="64"/>
        <v/>
      </c>
      <c r="I899" s="21"/>
    </row>
    <row r="900" spans="1:9" x14ac:dyDescent="0.25">
      <c r="A900" s="16">
        <v>34</v>
      </c>
      <c r="B900" s="75" t="str">
        <f t="shared" si="63"/>
        <v/>
      </c>
      <c r="C900" s="25"/>
      <c r="D900" s="25"/>
      <c r="E900" s="86" t="str">
        <f t="shared" si="66"/>
        <v/>
      </c>
      <c r="F900" s="25"/>
      <c r="G900" s="25"/>
      <c r="H900" s="75" t="str">
        <f t="shared" si="64"/>
        <v/>
      </c>
      <c r="I900" s="21"/>
    </row>
    <row r="901" spans="1:9" x14ac:dyDescent="0.25">
      <c r="A901" s="16">
        <v>35</v>
      </c>
      <c r="B901" s="75" t="str">
        <f t="shared" si="63"/>
        <v/>
      </c>
      <c r="C901" s="25"/>
      <c r="D901" s="25"/>
      <c r="E901" s="86" t="str">
        <f t="shared" si="66"/>
        <v/>
      </c>
      <c r="F901" s="25"/>
      <c r="G901" s="25"/>
      <c r="H901" s="75" t="str">
        <f t="shared" si="64"/>
        <v/>
      </c>
      <c r="I901" s="21"/>
    </row>
    <row r="902" spans="1:9" x14ac:dyDescent="0.25">
      <c r="A902" s="16">
        <v>36</v>
      </c>
      <c r="B902" s="75" t="str">
        <f t="shared" si="63"/>
        <v/>
      </c>
      <c r="C902" s="25"/>
      <c r="D902" s="25"/>
      <c r="E902" s="86" t="str">
        <f t="shared" si="66"/>
        <v/>
      </c>
      <c r="F902" s="25"/>
      <c r="G902" s="25"/>
      <c r="H902" s="75" t="str">
        <f t="shared" si="64"/>
        <v/>
      </c>
      <c r="I902" s="21"/>
    </row>
    <row r="903" spans="1:9" x14ac:dyDescent="0.25">
      <c r="A903" s="16">
        <v>37</v>
      </c>
      <c r="B903" s="75" t="str">
        <f t="shared" si="63"/>
        <v/>
      </c>
      <c r="C903" s="25"/>
      <c r="D903" s="25"/>
      <c r="E903" s="86" t="str">
        <f t="shared" si="66"/>
        <v/>
      </c>
      <c r="F903" s="25"/>
      <c r="G903" s="25"/>
      <c r="H903" s="75" t="str">
        <f t="shared" si="64"/>
        <v/>
      </c>
      <c r="I903" s="21"/>
    </row>
    <row r="904" spans="1:9" x14ac:dyDescent="0.25">
      <c r="A904" s="16">
        <v>38</v>
      </c>
      <c r="B904" s="75" t="str">
        <f t="shared" si="63"/>
        <v/>
      </c>
      <c r="C904" s="25"/>
      <c r="D904" s="25"/>
      <c r="E904" s="86" t="str">
        <f t="shared" si="66"/>
        <v/>
      </c>
      <c r="F904" s="25"/>
      <c r="G904" s="25"/>
      <c r="H904" s="75" t="str">
        <f t="shared" si="64"/>
        <v/>
      </c>
      <c r="I904" s="21"/>
    </row>
    <row r="905" spans="1:9" x14ac:dyDescent="0.25">
      <c r="A905" s="16">
        <v>39</v>
      </c>
      <c r="B905" s="75" t="str">
        <f t="shared" si="63"/>
        <v/>
      </c>
      <c r="C905" s="25"/>
      <c r="D905" s="25"/>
      <c r="E905" s="86" t="str">
        <f t="shared" si="66"/>
        <v/>
      </c>
      <c r="F905" s="25"/>
      <c r="G905" s="25"/>
      <c r="H905" s="75" t="str">
        <f t="shared" si="64"/>
        <v/>
      </c>
      <c r="I905" s="21"/>
    </row>
    <row r="906" spans="1:9" x14ac:dyDescent="0.25">
      <c r="A906" s="16">
        <v>40</v>
      </c>
      <c r="B906" s="75" t="str">
        <f t="shared" si="63"/>
        <v/>
      </c>
      <c r="C906" s="25"/>
      <c r="D906" s="25"/>
      <c r="E906" s="86" t="str">
        <f t="shared" si="66"/>
        <v/>
      </c>
      <c r="F906" s="25"/>
      <c r="G906" s="25"/>
      <c r="H906" s="75" t="str">
        <f t="shared" si="64"/>
        <v/>
      </c>
      <c r="I906" s="21"/>
    </row>
    <row r="907" spans="1:9" x14ac:dyDescent="0.25">
      <c r="A907" s="16">
        <v>41</v>
      </c>
      <c r="B907" s="75" t="str">
        <f t="shared" si="63"/>
        <v/>
      </c>
      <c r="C907" s="25"/>
      <c r="D907" s="25"/>
      <c r="E907" s="86" t="str">
        <f t="shared" ref="E907:E916" si="67">+IF(B907="","",C907/D907)</f>
        <v/>
      </c>
      <c r="F907" s="25"/>
      <c r="G907" s="25"/>
      <c r="H907" s="75" t="str">
        <f t="shared" ref="H907:H916" si="68">+IF(B907="","",F907/G907)</f>
        <v/>
      </c>
      <c r="I907" s="21"/>
    </row>
    <row r="908" spans="1:9" x14ac:dyDescent="0.25">
      <c r="A908" s="16">
        <v>42</v>
      </c>
      <c r="B908" s="75" t="str">
        <f t="shared" si="63"/>
        <v/>
      </c>
      <c r="C908" s="25"/>
      <c r="D908" s="25"/>
      <c r="E908" s="86" t="str">
        <f t="shared" si="67"/>
        <v/>
      </c>
      <c r="F908" s="25"/>
      <c r="G908" s="25"/>
      <c r="H908" s="75" t="str">
        <f t="shared" si="68"/>
        <v/>
      </c>
      <c r="I908" s="21"/>
    </row>
    <row r="909" spans="1:9" x14ac:dyDescent="0.25">
      <c r="A909" s="16">
        <v>43</v>
      </c>
      <c r="B909" s="75" t="str">
        <f t="shared" si="63"/>
        <v/>
      </c>
      <c r="C909" s="25"/>
      <c r="D909" s="25"/>
      <c r="E909" s="86" t="str">
        <f t="shared" si="67"/>
        <v/>
      </c>
      <c r="F909" s="25"/>
      <c r="G909" s="25"/>
      <c r="H909" s="75" t="str">
        <f t="shared" si="68"/>
        <v/>
      </c>
      <c r="I909" s="21"/>
    </row>
    <row r="910" spans="1:9" x14ac:dyDescent="0.25">
      <c r="A910" s="16">
        <v>44</v>
      </c>
      <c r="B910" s="75" t="str">
        <f t="shared" si="63"/>
        <v/>
      </c>
      <c r="C910" s="25"/>
      <c r="D910" s="25"/>
      <c r="E910" s="86" t="str">
        <f t="shared" si="67"/>
        <v/>
      </c>
      <c r="F910" s="25"/>
      <c r="G910" s="25"/>
      <c r="H910" s="75" t="str">
        <f t="shared" si="68"/>
        <v/>
      </c>
      <c r="I910" s="21"/>
    </row>
    <row r="911" spans="1:9" x14ac:dyDescent="0.25">
      <c r="A911" s="16">
        <v>45</v>
      </c>
      <c r="B911" s="75" t="str">
        <f t="shared" si="63"/>
        <v/>
      </c>
      <c r="C911" s="25"/>
      <c r="D911" s="25"/>
      <c r="E911" s="86" t="str">
        <f t="shared" si="67"/>
        <v/>
      </c>
      <c r="F911" s="25"/>
      <c r="G911" s="25"/>
      <c r="H911" s="75" t="str">
        <f t="shared" si="68"/>
        <v/>
      </c>
      <c r="I911" s="21"/>
    </row>
    <row r="912" spans="1:9" x14ac:dyDescent="0.25">
      <c r="A912" s="16">
        <v>46</v>
      </c>
      <c r="B912" s="75" t="str">
        <f t="shared" si="63"/>
        <v/>
      </c>
      <c r="C912" s="25"/>
      <c r="D912" s="25"/>
      <c r="E912" s="86" t="str">
        <f t="shared" si="67"/>
        <v/>
      </c>
      <c r="F912" s="25"/>
      <c r="G912" s="25"/>
      <c r="H912" s="75" t="str">
        <f t="shared" si="68"/>
        <v/>
      </c>
      <c r="I912" s="21"/>
    </row>
    <row r="913" spans="1:9" x14ac:dyDescent="0.25">
      <c r="A913" s="16">
        <v>47</v>
      </c>
      <c r="B913" s="75" t="str">
        <f t="shared" si="63"/>
        <v/>
      </c>
      <c r="C913" s="25"/>
      <c r="D913" s="25"/>
      <c r="E913" s="86" t="str">
        <f t="shared" si="67"/>
        <v/>
      </c>
      <c r="F913" s="25"/>
      <c r="G913" s="25"/>
      <c r="H913" s="75" t="str">
        <f t="shared" si="68"/>
        <v/>
      </c>
      <c r="I913" s="21"/>
    </row>
    <row r="914" spans="1:9" x14ac:dyDescent="0.25">
      <c r="A914" s="16">
        <v>48</v>
      </c>
      <c r="B914" s="75" t="str">
        <f t="shared" si="63"/>
        <v/>
      </c>
      <c r="C914" s="25"/>
      <c r="D914" s="25"/>
      <c r="E914" s="86" t="str">
        <f t="shared" si="67"/>
        <v/>
      </c>
      <c r="F914" s="25"/>
      <c r="G914" s="25"/>
      <c r="H914" s="75" t="str">
        <f t="shared" si="68"/>
        <v/>
      </c>
      <c r="I914" s="21"/>
    </row>
    <row r="915" spans="1:9" x14ac:dyDescent="0.25">
      <c r="A915" s="16">
        <v>49</v>
      </c>
      <c r="B915" s="75" t="str">
        <f t="shared" si="63"/>
        <v/>
      </c>
      <c r="C915" s="25"/>
      <c r="D915" s="25"/>
      <c r="E915" s="86" t="str">
        <f t="shared" si="67"/>
        <v/>
      </c>
      <c r="F915" s="25"/>
      <c r="G915" s="25"/>
      <c r="H915" s="75" t="str">
        <f t="shared" si="68"/>
        <v/>
      </c>
      <c r="I915" s="21"/>
    </row>
    <row r="916" spans="1:9" x14ac:dyDescent="0.25">
      <c r="A916" s="16">
        <v>50</v>
      </c>
      <c r="B916" s="75" t="str">
        <f t="shared" si="63"/>
        <v/>
      </c>
      <c r="C916" s="25"/>
      <c r="D916" s="25"/>
      <c r="E916" s="86" t="str">
        <f t="shared" si="67"/>
        <v/>
      </c>
      <c r="F916" s="25"/>
      <c r="G916" s="25"/>
      <c r="H916" s="75" t="str">
        <f t="shared" si="68"/>
        <v/>
      </c>
      <c r="I916" s="21"/>
    </row>
    <row r="917" spans="1:9" x14ac:dyDescent="0.25">
      <c r="A917" s="16">
        <v>51</v>
      </c>
      <c r="B917" s="75" t="str">
        <f t="shared" si="63"/>
        <v/>
      </c>
      <c r="C917" s="25"/>
      <c r="D917" s="25"/>
      <c r="E917" s="86" t="str">
        <f t="shared" ref="E917:E925" si="69">+IF(B917="","",C917/D917)</f>
        <v/>
      </c>
      <c r="F917" s="25"/>
      <c r="G917" s="25"/>
      <c r="H917" s="75" t="str">
        <f t="shared" ref="H917:H925" si="70">+IF(B917="","",F917/G917)</f>
        <v/>
      </c>
      <c r="I917" s="21"/>
    </row>
    <row r="918" spans="1:9" x14ac:dyDescent="0.25">
      <c r="A918" s="16">
        <v>52</v>
      </c>
      <c r="B918" s="75" t="str">
        <f t="shared" si="63"/>
        <v/>
      </c>
      <c r="C918" s="25"/>
      <c r="D918" s="25"/>
      <c r="E918" s="86" t="str">
        <f t="shared" si="69"/>
        <v/>
      </c>
      <c r="F918" s="25"/>
      <c r="G918" s="25"/>
      <c r="H918" s="75" t="str">
        <f t="shared" si="70"/>
        <v/>
      </c>
      <c r="I918" s="21"/>
    </row>
    <row r="919" spans="1:9" x14ac:dyDescent="0.25">
      <c r="A919" s="16">
        <v>53</v>
      </c>
      <c r="B919" s="75" t="str">
        <f t="shared" si="63"/>
        <v/>
      </c>
      <c r="C919" s="25"/>
      <c r="D919" s="25"/>
      <c r="E919" s="86" t="str">
        <f t="shared" si="69"/>
        <v/>
      </c>
      <c r="F919" s="25"/>
      <c r="G919" s="25"/>
      <c r="H919" s="75" t="str">
        <f t="shared" si="70"/>
        <v/>
      </c>
      <c r="I919" s="21"/>
    </row>
    <row r="920" spans="1:9" x14ac:dyDescent="0.25">
      <c r="A920" s="16">
        <v>54</v>
      </c>
      <c r="B920" s="75" t="str">
        <f t="shared" si="63"/>
        <v/>
      </c>
      <c r="C920" s="25"/>
      <c r="D920" s="25"/>
      <c r="E920" s="86" t="str">
        <f t="shared" si="69"/>
        <v/>
      </c>
      <c r="F920" s="25"/>
      <c r="G920" s="25"/>
      <c r="H920" s="75" t="str">
        <f t="shared" si="70"/>
        <v/>
      </c>
      <c r="I920" s="21"/>
    </row>
    <row r="921" spans="1:9" x14ac:dyDescent="0.25">
      <c r="A921" s="16">
        <v>55</v>
      </c>
      <c r="B921" s="75" t="str">
        <f t="shared" si="63"/>
        <v/>
      </c>
      <c r="C921" s="25"/>
      <c r="D921" s="25"/>
      <c r="E921" s="86" t="str">
        <f t="shared" si="69"/>
        <v/>
      </c>
      <c r="F921" s="25"/>
      <c r="G921" s="25"/>
      <c r="H921" s="75" t="str">
        <f t="shared" si="70"/>
        <v/>
      </c>
      <c r="I921" s="21"/>
    </row>
    <row r="922" spans="1:9" x14ac:dyDescent="0.25">
      <c r="A922" s="16">
        <v>56</v>
      </c>
      <c r="B922" s="75" t="str">
        <f t="shared" si="63"/>
        <v/>
      </c>
      <c r="C922" s="25"/>
      <c r="D922" s="25"/>
      <c r="E922" s="86" t="str">
        <f t="shared" si="69"/>
        <v/>
      </c>
      <c r="F922" s="25"/>
      <c r="G922" s="25"/>
      <c r="H922" s="75" t="str">
        <f t="shared" si="70"/>
        <v/>
      </c>
      <c r="I922" s="21"/>
    </row>
    <row r="923" spans="1:9" x14ac:dyDescent="0.25">
      <c r="A923" s="16">
        <v>57</v>
      </c>
      <c r="B923" s="75" t="str">
        <f t="shared" si="63"/>
        <v/>
      </c>
      <c r="C923" s="25"/>
      <c r="D923" s="25"/>
      <c r="E923" s="86" t="str">
        <f t="shared" si="69"/>
        <v/>
      </c>
      <c r="F923" s="25"/>
      <c r="G923" s="25"/>
      <c r="H923" s="75" t="str">
        <f t="shared" si="70"/>
        <v/>
      </c>
      <c r="I923" s="21"/>
    </row>
    <row r="924" spans="1:9" x14ac:dyDescent="0.25">
      <c r="A924" s="16">
        <v>58</v>
      </c>
      <c r="B924" s="75" t="str">
        <f t="shared" si="63"/>
        <v/>
      </c>
      <c r="C924" s="25"/>
      <c r="D924" s="25"/>
      <c r="E924" s="86" t="str">
        <f t="shared" si="69"/>
        <v/>
      </c>
      <c r="F924" s="25"/>
      <c r="G924" s="25"/>
      <c r="H924" s="75" t="str">
        <f t="shared" si="70"/>
        <v/>
      </c>
      <c r="I924" s="21"/>
    </row>
    <row r="925" spans="1:9" x14ac:dyDescent="0.25">
      <c r="A925" s="16">
        <v>59</v>
      </c>
      <c r="B925" s="75" t="str">
        <f t="shared" si="63"/>
        <v/>
      </c>
      <c r="C925" s="25"/>
      <c r="D925" s="25"/>
      <c r="E925" s="86" t="str">
        <f t="shared" si="69"/>
        <v/>
      </c>
      <c r="F925" s="25"/>
      <c r="G925" s="25"/>
      <c r="H925" s="75" t="str">
        <f t="shared" si="70"/>
        <v/>
      </c>
      <c r="I925" s="21"/>
    </row>
    <row r="926" spans="1:9" x14ac:dyDescent="0.25">
      <c r="A926" s="16">
        <v>60</v>
      </c>
      <c r="B926" s="75" t="str">
        <f t="shared" si="63"/>
        <v/>
      </c>
      <c r="C926" s="25"/>
      <c r="D926" s="25"/>
      <c r="E926" s="86" t="str">
        <f t="shared" ref="E926" si="71">+IF(B926="","",C926/D926)</f>
        <v/>
      </c>
      <c r="F926" s="25"/>
      <c r="G926" s="25"/>
      <c r="H926" s="75" t="str">
        <f t="shared" ref="H926" si="72">+IF(B926="","",F926/G926)</f>
        <v/>
      </c>
      <c r="I926" s="21"/>
    </row>
    <row r="927" spans="1:9" x14ac:dyDescent="0.25">
      <c r="C927" s="16"/>
      <c r="D927" s="16"/>
    </row>
    <row r="928" spans="1:9" x14ac:dyDescent="0.25">
      <c r="C928" s="16"/>
      <c r="D928" s="16"/>
    </row>
  </sheetData>
  <sheetProtection password="C655" sheet="1" selectLockedCells="1"/>
  <mergeCells count="10">
    <mergeCell ref="B75:D75"/>
    <mergeCell ref="B9:E9"/>
    <mergeCell ref="B365:G365"/>
    <mergeCell ref="B448:G448"/>
    <mergeCell ref="B864:I864"/>
    <mergeCell ref="B644:I644"/>
    <mergeCell ref="B536:I536"/>
    <mergeCell ref="B534:I534"/>
    <mergeCell ref="B754:K754"/>
    <mergeCell ref="B281:E281"/>
  </mergeCells>
  <pageMargins left="0.75" right="0.75" top="1" bottom="1"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1501"/>
  <sheetViews>
    <sheetView topLeftCell="A1462" zoomScaleNormal="100" workbookViewId="0">
      <selection activeCell="E481" sqref="E481"/>
    </sheetView>
  </sheetViews>
  <sheetFormatPr baseColWidth="10" defaultColWidth="11.25" defaultRowHeight="15.75" x14ac:dyDescent="0.25"/>
  <cols>
    <col min="1" max="1" width="4.875" style="16" bestFit="1" customWidth="1"/>
    <col min="2" max="2" width="59.5" style="16" customWidth="1"/>
    <col min="3" max="3" width="28.125" style="49" customWidth="1"/>
    <col min="4" max="4" width="39.625" style="49" customWidth="1"/>
    <col min="5" max="5" width="37.875" style="49" bestFit="1" customWidth="1"/>
    <col min="6" max="6" width="37.375" style="49" customWidth="1"/>
    <col min="7" max="7" width="35.25" style="16" customWidth="1"/>
    <col min="8" max="8" width="38.25" style="16" customWidth="1"/>
    <col min="9" max="9" width="33.875" style="16" customWidth="1"/>
    <col min="10" max="10" width="30.75" style="16" customWidth="1"/>
    <col min="11" max="11" width="32.25" style="16" bestFit="1" customWidth="1"/>
    <col min="12" max="28" width="31.625" style="16" customWidth="1"/>
    <col min="29" max="16384" width="11.25" style="16"/>
  </cols>
  <sheetData>
    <row r="2" spans="1:6" ht="18.75" x14ac:dyDescent="0.3">
      <c r="B2" s="48" t="s">
        <v>51</v>
      </c>
    </row>
    <row r="4" spans="1:6" s="147" customFormat="1" ht="48.95" customHeight="1" x14ac:dyDescent="0.25">
      <c r="B4" s="180" t="s">
        <v>55</v>
      </c>
      <c r="C4" s="180"/>
      <c r="D4" s="180"/>
      <c r="E4" s="180"/>
      <c r="F4" s="180"/>
    </row>
    <row r="6" spans="1:6" ht="47.25" x14ac:dyDescent="0.25">
      <c r="B6" s="55" t="s">
        <v>52</v>
      </c>
      <c r="C6" s="146" t="s">
        <v>179</v>
      </c>
      <c r="D6" s="146" t="s">
        <v>53</v>
      </c>
      <c r="E6" s="146" t="s">
        <v>167</v>
      </c>
      <c r="F6" s="146" t="s">
        <v>54</v>
      </c>
    </row>
    <row r="7" spans="1:6" x14ac:dyDescent="0.25">
      <c r="A7" s="16">
        <v>1</v>
      </c>
      <c r="B7" s="94" t="str">
        <f>+IF('B - DATOS CONTRATO GESTIÓN'!C284="","",'B - DATOS CONTRATO GESTIÓN'!C284)</f>
        <v/>
      </c>
      <c r="C7" s="67" t="str">
        <f>+IF(B7="","",'B - DATOS CONTRATO GESTIÓN'!O284)</f>
        <v/>
      </c>
      <c r="D7" s="66" t="str">
        <f>+IF(B7="","",'B - DATOS CONTRATO GESTIÓN'!M284)</f>
        <v/>
      </c>
      <c r="E7" s="20"/>
      <c r="F7" s="95" t="str">
        <f>+IF(B7="","",(C7/100)*D7*E7)</f>
        <v/>
      </c>
    </row>
    <row r="8" spans="1:6" x14ac:dyDescent="0.25">
      <c r="A8" s="16">
        <v>2</v>
      </c>
      <c r="B8" s="94" t="str">
        <f>+IF('B - DATOS CONTRATO GESTIÓN'!C285="","",'B - DATOS CONTRATO GESTIÓN'!C285)</f>
        <v/>
      </c>
      <c r="C8" s="67" t="str">
        <f>+IF(B8="","",'B - DATOS CONTRATO GESTIÓN'!O285)</f>
        <v/>
      </c>
      <c r="D8" s="66" t="str">
        <f>+IF(B8="","",'B - DATOS CONTRATO GESTIÓN'!M285)</f>
        <v/>
      </c>
      <c r="E8" s="20"/>
      <c r="F8" s="95" t="str">
        <f t="shared" ref="F8:F16" si="0">+IF(B8="","",(C8/100)*D8*E8)</f>
        <v/>
      </c>
    </row>
    <row r="9" spans="1:6" x14ac:dyDescent="0.25">
      <c r="A9" s="16">
        <v>3</v>
      </c>
      <c r="B9" s="94" t="str">
        <f>+IF('B - DATOS CONTRATO GESTIÓN'!C286="","",'B - DATOS CONTRATO GESTIÓN'!C286)</f>
        <v/>
      </c>
      <c r="C9" s="67" t="str">
        <f>+IF(B9="","",'B - DATOS CONTRATO GESTIÓN'!O286)</f>
        <v/>
      </c>
      <c r="D9" s="66" t="str">
        <f>+IF(B9="","",'B - DATOS CONTRATO GESTIÓN'!M286)</f>
        <v/>
      </c>
      <c r="E9" s="20"/>
      <c r="F9" s="95" t="str">
        <f t="shared" si="0"/>
        <v/>
      </c>
    </row>
    <row r="10" spans="1:6" x14ac:dyDescent="0.25">
      <c r="A10" s="16">
        <v>4</v>
      </c>
      <c r="B10" s="94" t="str">
        <f>+IF('B - DATOS CONTRATO GESTIÓN'!C287="","",'B - DATOS CONTRATO GESTIÓN'!C287)</f>
        <v/>
      </c>
      <c r="C10" s="67" t="str">
        <f>+IF(B10="","",'B - DATOS CONTRATO GESTIÓN'!O287)</f>
        <v/>
      </c>
      <c r="D10" s="66" t="str">
        <f>+IF(B10="","",'B - DATOS CONTRATO GESTIÓN'!M287)</f>
        <v/>
      </c>
      <c r="E10" s="20"/>
      <c r="F10" s="95" t="str">
        <f t="shared" si="0"/>
        <v/>
      </c>
    </row>
    <row r="11" spans="1:6" x14ac:dyDescent="0.25">
      <c r="A11" s="16">
        <v>5</v>
      </c>
      <c r="B11" s="94" t="str">
        <f>+IF('B - DATOS CONTRATO GESTIÓN'!C288="","",'B - DATOS CONTRATO GESTIÓN'!C288)</f>
        <v/>
      </c>
      <c r="C11" s="67" t="str">
        <f>+IF(B11="","",'B - DATOS CONTRATO GESTIÓN'!O288)</f>
        <v/>
      </c>
      <c r="D11" s="66" t="str">
        <f>+IF(B11="","",'B - DATOS CONTRATO GESTIÓN'!M288)</f>
        <v/>
      </c>
      <c r="E11" s="20"/>
      <c r="F11" s="95" t="str">
        <f t="shared" si="0"/>
        <v/>
      </c>
    </row>
    <row r="12" spans="1:6" x14ac:dyDescent="0.25">
      <c r="A12" s="16">
        <v>6</v>
      </c>
      <c r="B12" s="94" t="str">
        <f>+IF('B - DATOS CONTRATO GESTIÓN'!C289="","",'B - DATOS CONTRATO GESTIÓN'!C289)</f>
        <v/>
      </c>
      <c r="C12" s="67" t="str">
        <f>+IF(B12="","",'B - DATOS CONTRATO GESTIÓN'!O289)</f>
        <v/>
      </c>
      <c r="D12" s="66" t="str">
        <f>+IF(B12="","",'B - DATOS CONTRATO GESTIÓN'!M289)</f>
        <v/>
      </c>
      <c r="E12" s="20"/>
      <c r="F12" s="95" t="str">
        <f t="shared" si="0"/>
        <v/>
      </c>
    </row>
    <row r="13" spans="1:6" x14ac:dyDescent="0.25">
      <c r="A13" s="16">
        <v>7</v>
      </c>
      <c r="B13" s="94" t="str">
        <f>+IF('B - DATOS CONTRATO GESTIÓN'!C290="","",'B - DATOS CONTRATO GESTIÓN'!C290)</f>
        <v/>
      </c>
      <c r="C13" s="67" t="str">
        <f>+IF(B13="","",'B - DATOS CONTRATO GESTIÓN'!O290)</f>
        <v/>
      </c>
      <c r="D13" s="66" t="str">
        <f>+IF(B13="","",'B - DATOS CONTRATO GESTIÓN'!M290)</f>
        <v/>
      </c>
      <c r="E13" s="20"/>
      <c r="F13" s="95" t="str">
        <f t="shared" si="0"/>
        <v/>
      </c>
    </row>
    <row r="14" spans="1:6" x14ac:dyDescent="0.25">
      <c r="A14" s="16">
        <v>8</v>
      </c>
      <c r="B14" s="94" t="str">
        <f>+IF('B - DATOS CONTRATO GESTIÓN'!C291="","",'B - DATOS CONTRATO GESTIÓN'!C291)</f>
        <v/>
      </c>
      <c r="C14" s="67" t="str">
        <f>+IF(B14="","",'B - DATOS CONTRATO GESTIÓN'!O291)</f>
        <v/>
      </c>
      <c r="D14" s="66" t="str">
        <f>+IF(B14="","",'B - DATOS CONTRATO GESTIÓN'!M291)</f>
        <v/>
      </c>
      <c r="E14" s="20"/>
      <c r="F14" s="95" t="str">
        <f t="shared" si="0"/>
        <v/>
      </c>
    </row>
    <row r="15" spans="1:6" x14ac:dyDescent="0.25">
      <c r="A15" s="16">
        <v>9</v>
      </c>
      <c r="B15" s="94" t="str">
        <f>+IF('B - DATOS CONTRATO GESTIÓN'!C292="","",'B - DATOS CONTRATO GESTIÓN'!C292)</f>
        <v/>
      </c>
      <c r="C15" s="67" t="str">
        <f>+IF(B15="","",'B - DATOS CONTRATO GESTIÓN'!O292)</f>
        <v/>
      </c>
      <c r="D15" s="66" t="str">
        <f>+IF(B15="","",'B - DATOS CONTRATO GESTIÓN'!M292)</f>
        <v/>
      </c>
      <c r="E15" s="20"/>
      <c r="F15" s="95" t="str">
        <f t="shared" si="0"/>
        <v/>
      </c>
    </row>
    <row r="16" spans="1:6" x14ac:dyDescent="0.25">
      <c r="A16" s="16">
        <v>10</v>
      </c>
      <c r="B16" s="94" t="str">
        <f>+IF('B - DATOS CONTRATO GESTIÓN'!C293="","",'B - DATOS CONTRATO GESTIÓN'!C293)</f>
        <v/>
      </c>
      <c r="C16" s="67" t="str">
        <f>+IF(B16="","",'B - DATOS CONTRATO GESTIÓN'!O293)</f>
        <v/>
      </c>
      <c r="D16" s="66" t="str">
        <f>+IF(B16="","",'B - DATOS CONTRATO GESTIÓN'!M293)</f>
        <v/>
      </c>
      <c r="E16" s="20"/>
      <c r="F16" s="95" t="str">
        <f t="shared" si="0"/>
        <v/>
      </c>
    </row>
    <row r="17" spans="1:6" x14ac:dyDescent="0.25">
      <c r="A17" s="16">
        <v>11</v>
      </c>
      <c r="B17" s="94" t="str">
        <f>+IF('B - DATOS CONTRATO GESTIÓN'!C294="","",'B - DATOS CONTRATO GESTIÓN'!C294)</f>
        <v/>
      </c>
      <c r="C17" s="67" t="str">
        <f>+IF(B17="","",'B - DATOS CONTRATO GESTIÓN'!O294)</f>
        <v/>
      </c>
      <c r="D17" s="66" t="str">
        <f>+IF(B17="","",'B - DATOS CONTRATO GESTIÓN'!M294)</f>
        <v/>
      </c>
      <c r="E17" s="20"/>
      <c r="F17" s="95" t="str">
        <f>+IF(B17="","",(C17/100)*D17*E17)</f>
        <v/>
      </c>
    </row>
    <row r="18" spans="1:6" x14ac:dyDescent="0.25">
      <c r="A18" s="16">
        <v>12</v>
      </c>
      <c r="B18" s="94" t="str">
        <f>+IF('B - DATOS CONTRATO GESTIÓN'!C295="","",'B - DATOS CONTRATO GESTIÓN'!C295)</f>
        <v/>
      </c>
      <c r="C18" s="67" t="str">
        <f>+IF(B18="","",'B - DATOS CONTRATO GESTIÓN'!O295)</f>
        <v/>
      </c>
      <c r="D18" s="66" t="str">
        <f>+IF(B18="","",'B - DATOS CONTRATO GESTIÓN'!M295)</f>
        <v/>
      </c>
      <c r="E18" s="20"/>
      <c r="F18" s="95" t="str">
        <f t="shared" ref="F18:F26" si="1">+IF(B18="","",(C18/100)*D18*E18)</f>
        <v/>
      </c>
    </row>
    <row r="19" spans="1:6" x14ac:dyDescent="0.25">
      <c r="A19" s="16">
        <v>13</v>
      </c>
      <c r="B19" s="94" t="str">
        <f>+IF('B - DATOS CONTRATO GESTIÓN'!C296="","",'B - DATOS CONTRATO GESTIÓN'!C296)</f>
        <v/>
      </c>
      <c r="C19" s="67" t="str">
        <f>+IF(B19="","",'B - DATOS CONTRATO GESTIÓN'!O296)</f>
        <v/>
      </c>
      <c r="D19" s="66" t="str">
        <f>+IF(B19="","",'B - DATOS CONTRATO GESTIÓN'!M296)</f>
        <v/>
      </c>
      <c r="E19" s="20"/>
      <c r="F19" s="95" t="str">
        <f t="shared" si="1"/>
        <v/>
      </c>
    </row>
    <row r="20" spans="1:6" x14ac:dyDescent="0.25">
      <c r="A20" s="16">
        <v>14</v>
      </c>
      <c r="B20" s="94" t="str">
        <f>+IF('B - DATOS CONTRATO GESTIÓN'!C297="","",'B - DATOS CONTRATO GESTIÓN'!C297)</f>
        <v/>
      </c>
      <c r="C20" s="67" t="str">
        <f>+IF(B20="","",'B - DATOS CONTRATO GESTIÓN'!O297)</f>
        <v/>
      </c>
      <c r="D20" s="66" t="str">
        <f>+IF(B20="","",'B - DATOS CONTRATO GESTIÓN'!M297)</f>
        <v/>
      </c>
      <c r="E20" s="20"/>
      <c r="F20" s="95" t="str">
        <f t="shared" si="1"/>
        <v/>
      </c>
    </row>
    <row r="21" spans="1:6" x14ac:dyDescent="0.25">
      <c r="A21" s="16">
        <v>15</v>
      </c>
      <c r="B21" s="94" t="str">
        <f>+IF('B - DATOS CONTRATO GESTIÓN'!C298="","",'B - DATOS CONTRATO GESTIÓN'!C298)</f>
        <v/>
      </c>
      <c r="C21" s="67" t="str">
        <f>+IF(B21="","",'B - DATOS CONTRATO GESTIÓN'!O298)</f>
        <v/>
      </c>
      <c r="D21" s="66" t="str">
        <f>+IF(B21="","",'B - DATOS CONTRATO GESTIÓN'!M298)</f>
        <v/>
      </c>
      <c r="E21" s="20"/>
      <c r="F21" s="95" t="str">
        <f t="shared" si="1"/>
        <v/>
      </c>
    </row>
    <row r="22" spans="1:6" x14ac:dyDescent="0.25">
      <c r="A22" s="16">
        <v>16</v>
      </c>
      <c r="B22" s="94" t="str">
        <f>+IF('B - DATOS CONTRATO GESTIÓN'!C299="","",'B - DATOS CONTRATO GESTIÓN'!C299)</f>
        <v/>
      </c>
      <c r="C22" s="67" t="str">
        <f>+IF(B22="","",'B - DATOS CONTRATO GESTIÓN'!O299)</f>
        <v/>
      </c>
      <c r="D22" s="66" t="str">
        <f>+IF(B22="","",'B - DATOS CONTRATO GESTIÓN'!M299)</f>
        <v/>
      </c>
      <c r="E22" s="20"/>
      <c r="F22" s="95" t="str">
        <f t="shared" si="1"/>
        <v/>
      </c>
    </row>
    <row r="23" spans="1:6" x14ac:dyDescent="0.25">
      <c r="A23" s="16">
        <v>17</v>
      </c>
      <c r="B23" s="94" t="str">
        <f>+IF('B - DATOS CONTRATO GESTIÓN'!C300="","",'B - DATOS CONTRATO GESTIÓN'!C300)</f>
        <v/>
      </c>
      <c r="C23" s="67" t="str">
        <f>+IF(B23="","",'B - DATOS CONTRATO GESTIÓN'!O300)</f>
        <v/>
      </c>
      <c r="D23" s="66" t="str">
        <f>+IF(B23="","",'B - DATOS CONTRATO GESTIÓN'!M300)</f>
        <v/>
      </c>
      <c r="E23" s="20"/>
      <c r="F23" s="95" t="str">
        <f t="shared" si="1"/>
        <v/>
      </c>
    </row>
    <row r="24" spans="1:6" x14ac:dyDescent="0.25">
      <c r="A24" s="16">
        <v>18</v>
      </c>
      <c r="B24" s="94" t="str">
        <f>+IF('B - DATOS CONTRATO GESTIÓN'!C301="","",'B - DATOS CONTRATO GESTIÓN'!C301)</f>
        <v/>
      </c>
      <c r="C24" s="67" t="str">
        <f>+IF(B24="","",'B - DATOS CONTRATO GESTIÓN'!O301)</f>
        <v/>
      </c>
      <c r="D24" s="66" t="str">
        <f>+IF(B24="","",'B - DATOS CONTRATO GESTIÓN'!M301)</f>
        <v/>
      </c>
      <c r="E24" s="20"/>
      <c r="F24" s="95" t="str">
        <f t="shared" si="1"/>
        <v/>
      </c>
    </row>
    <row r="25" spans="1:6" x14ac:dyDescent="0.25">
      <c r="A25" s="16">
        <v>19</v>
      </c>
      <c r="B25" s="94" t="str">
        <f>+IF('B - DATOS CONTRATO GESTIÓN'!C302="","",'B - DATOS CONTRATO GESTIÓN'!C302)</f>
        <v/>
      </c>
      <c r="C25" s="67" t="str">
        <f>+IF(B25="","",'B - DATOS CONTRATO GESTIÓN'!O302)</f>
        <v/>
      </c>
      <c r="D25" s="66" t="str">
        <f>+IF(B25="","",'B - DATOS CONTRATO GESTIÓN'!M302)</f>
        <v/>
      </c>
      <c r="E25" s="20"/>
      <c r="F25" s="95" t="str">
        <f t="shared" si="1"/>
        <v/>
      </c>
    </row>
    <row r="26" spans="1:6" x14ac:dyDescent="0.25">
      <c r="A26" s="16">
        <v>20</v>
      </c>
      <c r="B26" s="94" t="str">
        <f>+IF('B - DATOS CONTRATO GESTIÓN'!C303="","",'B - DATOS CONTRATO GESTIÓN'!C303)</f>
        <v/>
      </c>
      <c r="C26" s="67" t="str">
        <f>+IF(B26="","",'B - DATOS CONTRATO GESTIÓN'!O303)</f>
        <v/>
      </c>
      <c r="D26" s="66" t="str">
        <f>+IF(B26="","",'B - DATOS CONTRATO GESTIÓN'!M303)</f>
        <v/>
      </c>
      <c r="E26" s="20"/>
      <c r="F26" s="95" t="str">
        <f t="shared" si="1"/>
        <v/>
      </c>
    </row>
    <row r="27" spans="1:6" x14ac:dyDescent="0.25">
      <c r="A27" s="16">
        <v>21</v>
      </c>
      <c r="B27" s="94" t="str">
        <f>+IF('B - DATOS CONTRATO GESTIÓN'!C304="","",'B - DATOS CONTRATO GESTIÓN'!C304)</f>
        <v/>
      </c>
      <c r="C27" s="67" t="str">
        <f>+IF(B27="","",'B - DATOS CONTRATO GESTIÓN'!O304)</f>
        <v/>
      </c>
      <c r="D27" s="66" t="str">
        <f>+IF(B27="","",'B - DATOS CONTRATO GESTIÓN'!M304)</f>
        <v/>
      </c>
      <c r="E27" s="20"/>
      <c r="F27" s="95" t="str">
        <f>+IF(B27="","",(C27/100)*D27*E27)</f>
        <v/>
      </c>
    </row>
    <row r="28" spans="1:6" x14ac:dyDescent="0.25">
      <c r="A28" s="16">
        <v>22</v>
      </c>
      <c r="B28" s="94" t="str">
        <f>+IF('B - DATOS CONTRATO GESTIÓN'!C305="","",'B - DATOS CONTRATO GESTIÓN'!C305)</f>
        <v/>
      </c>
      <c r="C28" s="67" t="str">
        <f>+IF(B28="","",'B - DATOS CONTRATO GESTIÓN'!O305)</f>
        <v/>
      </c>
      <c r="D28" s="66" t="str">
        <f>+IF(B28="","",'B - DATOS CONTRATO GESTIÓN'!M305)</f>
        <v/>
      </c>
      <c r="E28" s="20"/>
      <c r="F28" s="95" t="str">
        <f t="shared" ref="F28:F36" si="2">+IF(B28="","",(C28/100)*D28*E28)</f>
        <v/>
      </c>
    </row>
    <row r="29" spans="1:6" x14ac:dyDescent="0.25">
      <c r="A29" s="16">
        <v>23</v>
      </c>
      <c r="B29" s="94" t="str">
        <f>+IF('B - DATOS CONTRATO GESTIÓN'!C306="","",'B - DATOS CONTRATO GESTIÓN'!C306)</f>
        <v/>
      </c>
      <c r="C29" s="67" t="str">
        <f>+IF(B29="","",'B - DATOS CONTRATO GESTIÓN'!O306)</f>
        <v/>
      </c>
      <c r="D29" s="66" t="str">
        <f>+IF(B29="","",'B - DATOS CONTRATO GESTIÓN'!M306)</f>
        <v/>
      </c>
      <c r="E29" s="20"/>
      <c r="F29" s="95" t="str">
        <f t="shared" si="2"/>
        <v/>
      </c>
    </row>
    <row r="30" spans="1:6" x14ac:dyDescent="0.25">
      <c r="A30" s="16">
        <v>24</v>
      </c>
      <c r="B30" s="94" t="str">
        <f>+IF('B - DATOS CONTRATO GESTIÓN'!C307="","",'B - DATOS CONTRATO GESTIÓN'!C307)</f>
        <v/>
      </c>
      <c r="C30" s="67" t="str">
        <f>+IF(B30="","",'B - DATOS CONTRATO GESTIÓN'!O307)</f>
        <v/>
      </c>
      <c r="D30" s="66" t="str">
        <f>+IF(B30="","",'B - DATOS CONTRATO GESTIÓN'!M307)</f>
        <v/>
      </c>
      <c r="E30" s="20"/>
      <c r="F30" s="95" t="str">
        <f t="shared" si="2"/>
        <v/>
      </c>
    </row>
    <row r="31" spans="1:6" x14ac:dyDescent="0.25">
      <c r="A31" s="16">
        <v>25</v>
      </c>
      <c r="B31" s="94" t="str">
        <f>+IF('B - DATOS CONTRATO GESTIÓN'!C308="","",'B - DATOS CONTRATO GESTIÓN'!C308)</f>
        <v/>
      </c>
      <c r="C31" s="67" t="str">
        <f>+IF(B31="","",'B - DATOS CONTRATO GESTIÓN'!O308)</f>
        <v/>
      </c>
      <c r="D31" s="66" t="str">
        <f>+IF(B31="","",'B - DATOS CONTRATO GESTIÓN'!M308)</f>
        <v/>
      </c>
      <c r="E31" s="20"/>
      <c r="F31" s="95" t="str">
        <f t="shared" si="2"/>
        <v/>
      </c>
    </row>
    <row r="32" spans="1:6" x14ac:dyDescent="0.25">
      <c r="A32" s="16">
        <v>26</v>
      </c>
      <c r="B32" s="94" t="str">
        <f>+IF('B - DATOS CONTRATO GESTIÓN'!C309="","",'B - DATOS CONTRATO GESTIÓN'!C309)</f>
        <v/>
      </c>
      <c r="C32" s="67" t="str">
        <f>+IF(B32="","",'B - DATOS CONTRATO GESTIÓN'!O309)</f>
        <v/>
      </c>
      <c r="D32" s="66" t="str">
        <f>+IF(B32="","",'B - DATOS CONTRATO GESTIÓN'!M309)</f>
        <v/>
      </c>
      <c r="E32" s="20"/>
      <c r="F32" s="95" t="str">
        <f t="shared" si="2"/>
        <v/>
      </c>
    </row>
    <row r="33" spans="1:6" x14ac:dyDescent="0.25">
      <c r="A33" s="16">
        <v>27</v>
      </c>
      <c r="B33" s="94" t="str">
        <f>+IF('B - DATOS CONTRATO GESTIÓN'!C310="","",'B - DATOS CONTRATO GESTIÓN'!C310)</f>
        <v/>
      </c>
      <c r="C33" s="67" t="str">
        <f>+IF(B33="","",'B - DATOS CONTRATO GESTIÓN'!O310)</f>
        <v/>
      </c>
      <c r="D33" s="66" t="str">
        <f>+IF(B33="","",'B - DATOS CONTRATO GESTIÓN'!M310)</f>
        <v/>
      </c>
      <c r="E33" s="20"/>
      <c r="F33" s="95" t="str">
        <f t="shared" si="2"/>
        <v/>
      </c>
    </row>
    <row r="34" spans="1:6" x14ac:dyDescent="0.25">
      <c r="A34" s="16">
        <v>28</v>
      </c>
      <c r="B34" s="94" t="str">
        <f>+IF('B - DATOS CONTRATO GESTIÓN'!C311="","",'B - DATOS CONTRATO GESTIÓN'!C311)</f>
        <v/>
      </c>
      <c r="C34" s="67" t="str">
        <f>+IF(B34="","",'B - DATOS CONTRATO GESTIÓN'!O311)</f>
        <v/>
      </c>
      <c r="D34" s="66" t="str">
        <f>+IF(B34="","",'B - DATOS CONTRATO GESTIÓN'!M311)</f>
        <v/>
      </c>
      <c r="E34" s="20"/>
      <c r="F34" s="95" t="str">
        <f t="shared" si="2"/>
        <v/>
      </c>
    </row>
    <row r="35" spans="1:6" x14ac:dyDescent="0.25">
      <c r="A35" s="16">
        <v>29</v>
      </c>
      <c r="B35" s="94" t="str">
        <f>+IF('B - DATOS CONTRATO GESTIÓN'!C312="","",'B - DATOS CONTRATO GESTIÓN'!C312)</f>
        <v/>
      </c>
      <c r="C35" s="67" t="str">
        <f>+IF(B35="","",'B - DATOS CONTRATO GESTIÓN'!O312)</f>
        <v/>
      </c>
      <c r="D35" s="66" t="str">
        <f>+IF(B35="","",'B - DATOS CONTRATO GESTIÓN'!M312)</f>
        <v/>
      </c>
      <c r="E35" s="20"/>
      <c r="F35" s="95" t="str">
        <f t="shared" si="2"/>
        <v/>
      </c>
    </row>
    <row r="36" spans="1:6" x14ac:dyDescent="0.25">
      <c r="A36" s="16">
        <v>30</v>
      </c>
      <c r="B36" s="94" t="str">
        <f>+IF('B - DATOS CONTRATO GESTIÓN'!C313="","",'B - DATOS CONTRATO GESTIÓN'!C313)</f>
        <v/>
      </c>
      <c r="C36" s="67" t="str">
        <f>+IF(B36="","",'B - DATOS CONTRATO GESTIÓN'!O313)</f>
        <v/>
      </c>
      <c r="D36" s="66" t="str">
        <f>+IF(B36="","",'B - DATOS CONTRATO GESTIÓN'!M313)</f>
        <v/>
      </c>
      <c r="E36" s="20"/>
      <c r="F36" s="95" t="str">
        <f t="shared" si="2"/>
        <v/>
      </c>
    </row>
    <row r="37" spans="1:6" x14ac:dyDescent="0.25">
      <c r="A37" s="16">
        <v>31</v>
      </c>
      <c r="B37" s="94" t="str">
        <f>+IF('B - DATOS CONTRATO GESTIÓN'!C314="","",'B - DATOS CONTRATO GESTIÓN'!C314)</f>
        <v/>
      </c>
      <c r="C37" s="67" t="str">
        <f>+IF(B37="","",'B - DATOS CONTRATO GESTIÓN'!O314)</f>
        <v/>
      </c>
      <c r="D37" s="66" t="str">
        <f>+IF(B37="","",'B - DATOS CONTRATO GESTIÓN'!M314)</f>
        <v/>
      </c>
      <c r="E37" s="20"/>
      <c r="F37" s="95" t="str">
        <f>+IF(B37="","",(C37/100)*D37*E37)</f>
        <v/>
      </c>
    </row>
    <row r="38" spans="1:6" x14ac:dyDescent="0.25">
      <c r="A38" s="16">
        <v>32</v>
      </c>
      <c r="B38" s="94" t="str">
        <f>+IF('B - DATOS CONTRATO GESTIÓN'!C315="","",'B - DATOS CONTRATO GESTIÓN'!C315)</f>
        <v/>
      </c>
      <c r="C38" s="67" t="str">
        <f>+IF(B38="","",'B - DATOS CONTRATO GESTIÓN'!O315)</f>
        <v/>
      </c>
      <c r="D38" s="66" t="str">
        <f>+IF(B38="","",'B - DATOS CONTRATO GESTIÓN'!M315)</f>
        <v/>
      </c>
      <c r="E38" s="20"/>
      <c r="F38" s="95" t="str">
        <f t="shared" ref="F38:F46" si="3">+IF(B38="","",(C38/100)*D38*E38)</f>
        <v/>
      </c>
    </row>
    <row r="39" spans="1:6" x14ac:dyDescent="0.25">
      <c r="A39" s="16">
        <v>33</v>
      </c>
      <c r="B39" s="94" t="str">
        <f>+IF('B - DATOS CONTRATO GESTIÓN'!C316="","",'B - DATOS CONTRATO GESTIÓN'!C316)</f>
        <v/>
      </c>
      <c r="C39" s="67" t="str">
        <f>+IF(B39="","",'B - DATOS CONTRATO GESTIÓN'!O316)</f>
        <v/>
      </c>
      <c r="D39" s="66" t="str">
        <f>+IF(B39="","",'B - DATOS CONTRATO GESTIÓN'!M316)</f>
        <v/>
      </c>
      <c r="E39" s="20"/>
      <c r="F39" s="95" t="str">
        <f t="shared" si="3"/>
        <v/>
      </c>
    </row>
    <row r="40" spans="1:6" x14ac:dyDescent="0.25">
      <c r="A40" s="16">
        <v>34</v>
      </c>
      <c r="B40" s="94" t="str">
        <f>+IF('B - DATOS CONTRATO GESTIÓN'!C317="","",'B - DATOS CONTRATO GESTIÓN'!C317)</f>
        <v/>
      </c>
      <c r="C40" s="67" t="str">
        <f>+IF(B40="","",'B - DATOS CONTRATO GESTIÓN'!O317)</f>
        <v/>
      </c>
      <c r="D40" s="66" t="str">
        <f>+IF(B40="","",'B - DATOS CONTRATO GESTIÓN'!M317)</f>
        <v/>
      </c>
      <c r="E40" s="20"/>
      <c r="F40" s="95" t="str">
        <f t="shared" si="3"/>
        <v/>
      </c>
    </row>
    <row r="41" spans="1:6" x14ac:dyDescent="0.25">
      <c r="A41" s="16">
        <v>35</v>
      </c>
      <c r="B41" s="94" t="str">
        <f>+IF('B - DATOS CONTRATO GESTIÓN'!C318="","",'B - DATOS CONTRATO GESTIÓN'!C318)</f>
        <v/>
      </c>
      <c r="C41" s="67" t="str">
        <f>+IF(B41="","",'B - DATOS CONTRATO GESTIÓN'!O318)</f>
        <v/>
      </c>
      <c r="D41" s="66" t="str">
        <f>+IF(B41="","",'B - DATOS CONTRATO GESTIÓN'!M318)</f>
        <v/>
      </c>
      <c r="E41" s="20"/>
      <c r="F41" s="95" t="str">
        <f t="shared" si="3"/>
        <v/>
      </c>
    </row>
    <row r="42" spans="1:6" x14ac:dyDescent="0.25">
      <c r="A42" s="16">
        <v>36</v>
      </c>
      <c r="B42" s="94" t="str">
        <f>+IF('B - DATOS CONTRATO GESTIÓN'!C319="","",'B - DATOS CONTRATO GESTIÓN'!C319)</f>
        <v/>
      </c>
      <c r="C42" s="67" t="str">
        <f>+IF(B42="","",'B - DATOS CONTRATO GESTIÓN'!O319)</f>
        <v/>
      </c>
      <c r="D42" s="66" t="str">
        <f>+IF(B42="","",'B - DATOS CONTRATO GESTIÓN'!M319)</f>
        <v/>
      </c>
      <c r="E42" s="20"/>
      <c r="F42" s="95" t="str">
        <f t="shared" si="3"/>
        <v/>
      </c>
    </row>
    <row r="43" spans="1:6" x14ac:dyDescent="0.25">
      <c r="A43" s="16">
        <v>37</v>
      </c>
      <c r="B43" s="94" t="str">
        <f>+IF('B - DATOS CONTRATO GESTIÓN'!C320="","",'B - DATOS CONTRATO GESTIÓN'!C320)</f>
        <v/>
      </c>
      <c r="C43" s="67" t="str">
        <f>+IF(B43="","",'B - DATOS CONTRATO GESTIÓN'!O320)</f>
        <v/>
      </c>
      <c r="D43" s="66" t="str">
        <f>+IF(B43="","",'B - DATOS CONTRATO GESTIÓN'!M320)</f>
        <v/>
      </c>
      <c r="E43" s="20"/>
      <c r="F43" s="95" t="str">
        <f t="shared" si="3"/>
        <v/>
      </c>
    </row>
    <row r="44" spans="1:6" x14ac:dyDescent="0.25">
      <c r="A44" s="16">
        <v>38</v>
      </c>
      <c r="B44" s="94" t="str">
        <f>+IF('B - DATOS CONTRATO GESTIÓN'!C321="","",'B - DATOS CONTRATO GESTIÓN'!C321)</f>
        <v/>
      </c>
      <c r="C44" s="67" t="str">
        <f>+IF(B44="","",'B - DATOS CONTRATO GESTIÓN'!O321)</f>
        <v/>
      </c>
      <c r="D44" s="66" t="str">
        <f>+IF(B44="","",'B - DATOS CONTRATO GESTIÓN'!M321)</f>
        <v/>
      </c>
      <c r="E44" s="20"/>
      <c r="F44" s="95" t="str">
        <f t="shared" si="3"/>
        <v/>
      </c>
    </row>
    <row r="45" spans="1:6" x14ac:dyDescent="0.25">
      <c r="A45" s="16">
        <v>39</v>
      </c>
      <c r="B45" s="94" t="str">
        <f>+IF('B - DATOS CONTRATO GESTIÓN'!C322="","",'B - DATOS CONTRATO GESTIÓN'!C322)</f>
        <v/>
      </c>
      <c r="C45" s="67" t="str">
        <f>+IF(B45="","",'B - DATOS CONTRATO GESTIÓN'!O322)</f>
        <v/>
      </c>
      <c r="D45" s="66" t="str">
        <f>+IF(B45="","",'B - DATOS CONTRATO GESTIÓN'!M322)</f>
        <v/>
      </c>
      <c r="E45" s="20"/>
      <c r="F45" s="95" t="str">
        <f t="shared" si="3"/>
        <v/>
      </c>
    </row>
    <row r="46" spans="1:6" x14ac:dyDescent="0.25">
      <c r="A46" s="16">
        <v>40</v>
      </c>
      <c r="B46" s="94" t="str">
        <f>+IF('B - DATOS CONTRATO GESTIÓN'!C323="","",'B - DATOS CONTRATO GESTIÓN'!C323)</f>
        <v/>
      </c>
      <c r="C46" s="67" t="str">
        <f>+IF(B46="","",'B - DATOS CONTRATO GESTIÓN'!O323)</f>
        <v/>
      </c>
      <c r="D46" s="66" t="str">
        <f>+IF(B46="","",'B - DATOS CONTRATO GESTIÓN'!M323)</f>
        <v/>
      </c>
      <c r="E46" s="20"/>
      <c r="F46" s="95" t="str">
        <f t="shared" si="3"/>
        <v/>
      </c>
    </row>
    <row r="47" spans="1:6" x14ac:dyDescent="0.25">
      <c r="A47" s="16">
        <v>41</v>
      </c>
      <c r="B47" s="94" t="str">
        <f>+IF('B - DATOS CONTRATO GESTIÓN'!C324="","",'B - DATOS CONTRATO GESTIÓN'!C324)</f>
        <v/>
      </c>
      <c r="C47" s="67" t="str">
        <f>+IF(B47="","",'B - DATOS CONTRATO GESTIÓN'!O324)</f>
        <v/>
      </c>
      <c r="D47" s="66" t="str">
        <f>+IF(B47="","",'B - DATOS CONTRATO GESTIÓN'!M324)</f>
        <v/>
      </c>
      <c r="E47" s="20"/>
      <c r="F47" s="95" t="str">
        <f>+IF(B47="","",(C47/100)*D47*E47)</f>
        <v/>
      </c>
    </row>
    <row r="48" spans="1:6" x14ac:dyDescent="0.25">
      <c r="A48" s="16">
        <v>42</v>
      </c>
      <c r="B48" s="94" t="str">
        <f>+IF('B - DATOS CONTRATO GESTIÓN'!C325="","",'B - DATOS CONTRATO GESTIÓN'!C325)</f>
        <v/>
      </c>
      <c r="C48" s="67" t="str">
        <f>+IF(B48="","",'B - DATOS CONTRATO GESTIÓN'!O325)</f>
        <v/>
      </c>
      <c r="D48" s="66" t="str">
        <f>+IF(B48="","",'B - DATOS CONTRATO GESTIÓN'!M325)</f>
        <v/>
      </c>
      <c r="E48" s="20"/>
      <c r="F48" s="95" t="str">
        <f t="shared" ref="F48:F56" si="4">+IF(B48="","",(C48/100)*D48*E48)</f>
        <v/>
      </c>
    </row>
    <row r="49" spans="1:6" x14ac:dyDescent="0.25">
      <c r="A49" s="16">
        <v>43</v>
      </c>
      <c r="B49" s="94" t="str">
        <f>+IF('B - DATOS CONTRATO GESTIÓN'!C326="","",'B - DATOS CONTRATO GESTIÓN'!C326)</f>
        <v/>
      </c>
      <c r="C49" s="67" t="str">
        <f>+IF(B49="","",'B - DATOS CONTRATO GESTIÓN'!O326)</f>
        <v/>
      </c>
      <c r="D49" s="66" t="str">
        <f>+IF(B49="","",'B - DATOS CONTRATO GESTIÓN'!M326)</f>
        <v/>
      </c>
      <c r="E49" s="20"/>
      <c r="F49" s="95" t="str">
        <f t="shared" si="4"/>
        <v/>
      </c>
    </row>
    <row r="50" spans="1:6" x14ac:dyDescent="0.25">
      <c r="A50" s="16">
        <v>44</v>
      </c>
      <c r="B50" s="94" t="str">
        <f>+IF('B - DATOS CONTRATO GESTIÓN'!C327="","",'B - DATOS CONTRATO GESTIÓN'!C327)</f>
        <v/>
      </c>
      <c r="C50" s="67" t="str">
        <f>+IF(B50="","",'B - DATOS CONTRATO GESTIÓN'!O327)</f>
        <v/>
      </c>
      <c r="D50" s="66" t="str">
        <f>+IF(B50="","",'B - DATOS CONTRATO GESTIÓN'!M327)</f>
        <v/>
      </c>
      <c r="E50" s="20"/>
      <c r="F50" s="95" t="str">
        <f t="shared" si="4"/>
        <v/>
      </c>
    </row>
    <row r="51" spans="1:6" x14ac:dyDescent="0.25">
      <c r="A51" s="16">
        <v>45</v>
      </c>
      <c r="B51" s="94" t="str">
        <f>+IF('B - DATOS CONTRATO GESTIÓN'!C328="","",'B - DATOS CONTRATO GESTIÓN'!C328)</f>
        <v/>
      </c>
      <c r="C51" s="67" t="str">
        <f>+IF(B51="","",'B - DATOS CONTRATO GESTIÓN'!O328)</f>
        <v/>
      </c>
      <c r="D51" s="66" t="str">
        <f>+IF(B51="","",'B - DATOS CONTRATO GESTIÓN'!M328)</f>
        <v/>
      </c>
      <c r="E51" s="20"/>
      <c r="F51" s="95" t="str">
        <f t="shared" si="4"/>
        <v/>
      </c>
    </row>
    <row r="52" spans="1:6" x14ac:dyDescent="0.25">
      <c r="A52" s="16">
        <v>46</v>
      </c>
      <c r="B52" s="94" t="str">
        <f>+IF('B - DATOS CONTRATO GESTIÓN'!C329="","",'B - DATOS CONTRATO GESTIÓN'!C329)</f>
        <v/>
      </c>
      <c r="C52" s="67" t="str">
        <f>+IF(B52="","",'B - DATOS CONTRATO GESTIÓN'!O329)</f>
        <v/>
      </c>
      <c r="D52" s="66" t="str">
        <f>+IF(B52="","",'B - DATOS CONTRATO GESTIÓN'!M329)</f>
        <v/>
      </c>
      <c r="E52" s="20"/>
      <c r="F52" s="95" t="str">
        <f t="shared" si="4"/>
        <v/>
      </c>
    </row>
    <row r="53" spans="1:6" x14ac:dyDescent="0.25">
      <c r="A53" s="16">
        <v>47</v>
      </c>
      <c r="B53" s="94" t="str">
        <f>+IF('B - DATOS CONTRATO GESTIÓN'!C330="","",'B - DATOS CONTRATO GESTIÓN'!C330)</f>
        <v/>
      </c>
      <c r="C53" s="67" t="str">
        <f>+IF(B53="","",'B - DATOS CONTRATO GESTIÓN'!O330)</f>
        <v/>
      </c>
      <c r="D53" s="66" t="str">
        <f>+IF(B53="","",'B - DATOS CONTRATO GESTIÓN'!M330)</f>
        <v/>
      </c>
      <c r="E53" s="20"/>
      <c r="F53" s="95" t="str">
        <f t="shared" si="4"/>
        <v/>
      </c>
    </row>
    <row r="54" spans="1:6" x14ac:dyDescent="0.25">
      <c r="A54" s="16">
        <v>48</v>
      </c>
      <c r="B54" s="94" t="str">
        <f>+IF('B - DATOS CONTRATO GESTIÓN'!C331="","",'B - DATOS CONTRATO GESTIÓN'!C331)</f>
        <v/>
      </c>
      <c r="C54" s="67" t="str">
        <f>+IF(B54="","",'B - DATOS CONTRATO GESTIÓN'!O331)</f>
        <v/>
      </c>
      <c r="D54" s="66" t="str">
        <f>+IF(B54="","",'B - DATOS CONTRATO GESTIÓN'!M331)</f>
        <v/>
      </c>
      <c r="E54" s="20"/>
      <c r="F54" s="95" t="str">
        <f t="shared" si="4"/>
        <v/>
      </c>
    </row>
    <row r="55" spans="1:6" x14ac:dyDescent="0.25">
      <c r="A55" s="16">
        <v>49</v>
      </c>
      <c r="B55" s="94" t="str">
        <f>+IF('B - DATOS CONTRATO GESTIÓN'!C332="","",'B - DATOS CONTRATO GESTIÓN'!C332)</f>
        <v/>
      </c>
      <c r="C55" s="67" t="str">
        <f>+IF(B55="","",'B - DATOS CONTRATO GESTIÓN'!O332)</f>
        <v/>
      </c>
      <c r="D55" s="66" t="str">
        <f>+IF(B55="","",'B - DATOS CONTRATO GESTIÓN'!M332)</f>
        <v/>
      </c>
      <c r="E55" s="20"/>
      <c r="F55" s="95" t="str">
        <f t="shared" si="4"/>
        <v/>
      </c>
    </row>
    <row r="56" spans="1:6" x14ac:dyDescent="0.25">
      <c r="A56" s="16">
        <v>50</v>
      </c>
      <c r="B56" s="94" t="str">
        <f>+IF('B - DATOS CONTRATO GESTIÓN'!C333="","",'B - DATOS CONTRATO GESTIÓN'!C333)</f>
        <v/>
      </c>
      <c r="C56" s="67" t="str">
        <f>+IF(B56="","",'B - DATOS CONTRATO GESTIÓN'!O333)</f>
        <v/>
      </c>
      <c r="D56" s="66" t="str">
        <f>+IF(B56="","",'B - DATOS CONTRATO GESTIÓN'!M333)</f>
        <v/>
      </c>
      <c r="E56" s="20"/>
      <c r="F56" s="95" t="str">
        <f t="shared" si="4"/>
        <v/>
      </c>
    </row>
    <row r="57" spans="1:6" x14ac:dyDescent="0.25">
      <c r="A57" s="16">
        <v>51</v>
      </c>
      <c r="B57" s="94" t="str">
        <f>+IF('B - DATOS CONTRATO GESTIÓN'!C334="","",'B - DATOS CONTRATO GESTIÓN'!C334)</f>
        <v/>
      </c>
      <c r="C57" s="67" t="str">
        <f>+IF(B57="","",'B - DATOS CONTRATO GESTIÓN'!O334)</f>
        <v/>
      </c>
      <c r="D57" s="66" t="str">
        <f>+IF(B57="","",'B - DATOS CONTRATO GESTIÓN'!M334)</f>
        <v/>
      </c>
      <c r="E57" s="20"/>
      <c r="F57" s="95" t="str">
        <f>+IF(B57="","",(C57/100)*D57*E57)</f>
        <v/>
      </c>
    </row>
    <row r="58" spans="1:6" x14ac:dyDescent="0.25">
      <c r="A58" s="16">
        <v>52</v>
      </c>
      <c r="B58" s="94" t="str">
        <f>+IF('B - DATOS CONTRATO GESTIÓN'!C335="","",'B - DATOS CONTRATO GESTIÓN'!C335)</f>
        <v/>
      </c>
      <c r="C58" s="67" t="str">
        <f>+IF(B58="","",'B - DATOS CONTRATO GESTIÓN'!O335)</f>
        <v/>
      </c>
      <c r="D58" s="66" t="str">
        <f>+IF(B58="","",'B - DATOS CONTRATO GESTIÓN'!M335)</f>
        <v/>
      </c>
      <c r="E58" s="20"/>
      <c r="F58" s="95" t="str">
        <f t="shared" ref="F58:F66" si="5">+IF(B58="","",(C58/100)*D58*E58)</f>
        <v/>
      </c>
    </row>
    <row r="59" spans="1:6" x14ac:dyDescent="0.25">
      <c r="A59" s="16">
        <v>53</v>
      </c>
      <c r="B59" s="94" t="str">
        <f>+IF('B - DATOS CONTRATO GESTIÓN'!C336="","",'B - DATOS CONTRATO GESTIÓN'!C336)</f>
        <v/>
      </c>
      <c r="C59" s="67" t="str">
        <f>+IF(B59="","",'B - DATOS CONTRATO GESTIÓN'!O336)</f>
        <v/>
      </c>
      <c r="D59" s="66" t="str">
        <f>+IF(B59="","",'B - DATOS CONTRATO GESTIÓN'!M336)</f>
        <v/>
      </c>
      <c r="E59" s="20"/>
      <c r="F59" s="95" t="str">
        <f t="shared" si="5"/>
        <v/>
      </c>
    </row>
    <row r="60" spans="1:6" x14ac:dyDescent="0.25">
      <c r="A60" s="16">
        <v>54</v>
      </c>
      <c r="B60" s="94" t="str">
        <f>+IF('B - DATOS CONTRATO GESTIÓN'!C337="","",'B - DATOS CONTRATO GESTIÓN'!C337)</f>
        <v/>
      </c>
      <c r="C60" s="67" t="str">
        <f>+IF(B60="","",'B - DATOS CONTRATO GESTIÓN'!O337)</f>
        <v/>
      </c>
      <c r="D60" s="66" t="str">
        <f>+IF(B60="","",'B - DATOS CONTRATO GESTIÓN'!M337)</f>
        <v/>
      </c>
      <c r="E60" s="20"/>
      <c r="F60" s="95" t="str">
        <f t="shared" si="5"/>
        <v/>
      </c>
    </row>
    <row r="61" spans="1:6" x14ac:dyDescent="0.25">
      <c r="A61" s="16">
        <v>55</v>
      </c>
      <c r="B61" s="94" t="str">
        <f>+IF('B - DATOS CONTRATO GESTIÓN'!C338="","",'B - DATOS CONTRATO GESTIÓN'!C338)</f>
        <v/>
      </c>
      <c r="C61" s="67" t="str">
        <f>+IF(B61="","",'B - DATOS CONTRATO GESTIÓN'!O338)</f>
        <v/>
      </c>
      <c r="D61" s="66" t="str">
        <f>+IF(B61="","",'B - DATOS CONTRATO GESTIÓN'!M338)</f>
        <v/>
      </c>
      <c r="E61" s="20"/>
      <c r="F61" s="95" t="str">
        <f t="shared" si="5"/>
        <v/>
      </c>
    </row>
    <row r="62" spans="1:6" x14ac:dyDescent="0.25">
      <c r="A62" s="16">
        <v>56</v>
      </c>
      <c r="B62" s="94" t="str">
        <f>+IF('B - DATOS CONTRATO GESTIÓN'!C339="","",'B - DATOS CONTRATO GESTIÓN'!C339)</f>
        <v/>
      </c>
      <c r="C62" s="67" t="str">
        <f>+IF(B62="","",'B - DATOS CONTRATO GESTIÓN'!O339)</f>
        <v/>
      </c>
      <c r="D62" s="66" t="str">
        <f>+IF(B62="","",'B - DATOS CONTRATO GESTIÓN'!M339)</f>
        <v/>
      </c>
      <c r="E62" s="20"/>
      <c r="F62" s="95" t="str">
        <f t="shared" si="5"/>
        <v/>
      </c>
    </row>
    <row r="63" spans="1:6" x14ac:dyDescent="0.25">
      <c r="A63" s="16">
        <v>57</v>
      </c>
      <c r="B63" s="94" t="str">
        <f>+IF('B - DATOS CONTRATO GESTIÓN'!C340="","",'B - DATOS CONTRATO GESTIÓN'!C340)</f>
        <v/>
      </c>
      <c r="C63" s="67" t="str">
        <f>+IF(B63="","",'B - DATOS CONTRATO GESTIÓN'!O340)</f>
        <v/>
      </c>
      <c r="D63" s="66" t="str">
        <f>+IF(B63="","",'B - DATOS CONTRATO GESTIÓN'!M340)</f>
        <v/>
      </c>
      <c r="E63" s="20"/>
      <c r="F63" s="95" t="str">
        <f t="shared" si="5"/>
        <v/>
      </c>
    </row>
    <row r="64" spans="1:6" x14ac:dyDescent="0.25">
      <c r="A64" s="16">
        <v>58</v>
      </c>
      <c r="B64" s="94" t="str">
        <f>+IF('B - DATOS CONTRATO GESTIÓN'!C341="","",'B - DATOS CONTRATO GESTIÓN'!C341)</f>
        <v/>
      </c>
      <c r="C64" s="67" t="str">
        <f>+IF(B64="","",'B - DATOS CONTRATO GESTIÓN'!O341)</f>
        <v/>
      </c>
      <c r="D64" s="66" t="str">
        <f>+IF(B64="","",'B - DATOS CONTRATO GESTIÓN'!M341)</f>
        <v/>
      </c>
      <c r="E64" s="20"/>
      <c r="F64" s="95" t="str">
        <f t="shared" si="5"/>
        <v/>
      </c>
    </row>
    <row r="65" spans="1:6" x14ac:dyDescent="0.25">
      <c r="A65" s="16">
        <v>59</v>
      </c>
      <c r="B65" s="94" t="str">
        <f>+IF('B - DATOS CONTRATO GESTIÓN'!C342="","",'B - DATOS CONTRATO GESTIÓN'!C342)</f>
        <v/>
      </c>
      <c r="C65" s="67" t="str">
        <f>+IF(B65="","",'B - DATOS CONTRATO GESTIÓN'!O342)</f>
        <v/>
      </c>
      <c r="D65" s="66" t="str">
        <f>+IF(B65="","",'B - DATOS CONTRATO GESTIÓN'!M342)</f>
        <v/>
      </c>
      <c r="E65" s="20"/>
      <c r="F65" s="95" t="str">
        <f t="shared" si="5"/>
        <v/>
      </c>
    </row>
    <row r="66" spans="1:6" x14ac:dyDescent="0.25">
      <c r="A66" s="16">
        <v>60</v>
      </c>
      <c r="B66" s="94" t="str">
        <f>+IF('B - DATOS CONTRATO GESTIÓN'!C343="","",'B - DATOS CONTRATO GESTIÓN'!C343)</f>
        <v/>
      </c>
      <c r="C66" s="67" t="str">
        <f>+IF(B66="","",'B - DATOS CONTRATO GESTIÓN'!O343)</f>
        <v/>
      </c>
      <c r="D66" s="66" t="str">
        <f>+IF(B66="","",'B - DATOS CONTRATO GESTIÓN'!M343)</f>
        <v/>
      </c>
      <c r="E66" s="20"/>
      <c r="F66" s="95" t="str">
        <f t="shared" si="5"/>
        <v/>
      </c>
    </row>
    <row r="67" spans="1:6" x14ac:dyDescent="0.25">
      <c r="A67" s="16">
        <v>61</v>
      </c>
      <c r="B67" s="94" t="str">
        <f>+IF('B - DATOS CONTRATO GESTIÓN'!C344="","",'B - DATOS CONTRATO GESTIÓN'!C344)</f>
        <v/>
      </c>
      <c r="C67" s="67" t="str">
        <f>+IF(B67="","",'B - DATOS CONTRATO GESTIÓN'!O344)</f>
        <v/>
      </c>
      <c r="D67" s="66" t="str">
        <f>+IF(B67="","",'B - DATOS CONTRATO GESTIÓN'!M344)</f>
        <v/>
      </c>
      <c r="E67" s="20"/>
      <c r="F67" s="95" t="str">
        <f>+IF(B67="","",(C67/100)*D67*E67)</f>
        <v/>
      </c>
    </row>
    <row r="68" spans="1:6" x14ac:dyDescent="0.25">
      <c r="A68" s="16">
        <v>62</v>
      </c>
      <c r="B68" s="94" t="str">
        <f>+IF('B - DATOS CONTRATO GESTIÓN'!C345="","",'B - DATOS CONTRATO GESTIÓN'!C345)</f>
        <v/>
      </c>
      <c r="C68" s="67" t="str">
        <f>+IF(B68="","",'B - DATOS CONTRATO GESTIÓN'!O345)</f>
        <v/>
      </c>
      <c r="D68" s="66" t="str">
        <f>+IF(B68="","",'B - DATOS CONTRATO GESTIÓN'!M345)</f>
        <v/>
      </c>
      <c r="E68" s="20"/>
      <c r="F68" s="95" t="str">
        <f t="shared" ref="F68:F76" si="6">+IF(B68="","",(C68/100)*D68*E68)</f>
        <v/>
      </c>
    </row>
    <row r="69" spans="1:6" x14ac:dyDescent="0.25">
      <c r="A69" s="16">
        <v>63</v>
      </c>
      <c r="B69" s="94" t="str">
        <f>+IF('B - DATOS CONTRATO GESTIÓN'!C346="","",'B - DATOS CONTRATO GESTIÓN'!C346)</f>
        <v/>
      </c>
      <c r="C69" s="67" t="str">
        <f>+IF(B69="","",'B - DATOS CONTRATO GESTIÓN'!O346)</f>
        <v/>
      </c>
      <c r="D69" s="66" t="str">
        <f>+IF(B69="","",'B - DATOS CONTRATO GESTIÓN'!M346)</f>
        <v/>
      </c>
      <c r="E69" s="20"/>
      <c r="F69" s="95" t="str">
        <f t="shared" si="6"/>
        <v/>
      </c>
    </row>
    <row r="70" spans="1:6" x14ac:dyDescent="0.25">
      <c r="A70" s="16">
        <v>64</v>
      </c>
      <c r="B70" s="94" t="str">
        <f>+IF('B - DATOS CONTRATO GESTIÓN'!C347="","",'B - DATOS CONTRATO GESTIÓN'!C347)</f>
        <v/>
      </c>
      <c r="C70" s="67" t="str">
        <f>+IF(B70="","",'B - DATOS CONTRATO GESTIÓN'!O347)</f>
        <v/>
      </c>
      <c r="D70" s="66" t="str">
        <f>+IF(B70="","",'B - DATOS CONTRATO GESTIÓN'!M347)</f>
        <v/>
      </c>
      <c r="E70" s="20"/>
      <c r="F70" s="95" t="str">
        <f t="shared" si="6"/>
        <v/>
      </c>
    </row>
    <row r="71" spans="1:6" x14ac:dyDescent="0.25">
      <c r="A71" s="16">
        <v>65</v>
      </c>
      <c r="B71" s="94" t="str">
        <f>+IF('B - DATOS CONTRATO GESTIÓN'!C348="","",'B - DATOS CONTRATO GESTIÓN'!C348)</f>
        <v/>
      </c>
      <c r="C71" s="67" t="str">
        <f>+IF(B71="","",'B - DATOS CONTRATO GESTIÓN'!O348)</f>
        <v/>
      </c>
      <c r="D71" s="66" t="str">
        <f>+IF(B71="","",'B - DATOS CONTRATO GESTIÓN'!M348)</f>
        <v/>
      </c>
      <c r="E71" s="20"/>
      <c r="F71" s="95" t="str">
        <f t="shared" si="6"/>
        <v/>
      </c>
    </row>
    <row r="72" spans="1:6" x14ac:dyDescent="0.25">
      <c r="A72" s="16">
        <v>66</v>
      </c>
      <c r="B72" s="94" t="str">
        <f>+IF('B - DATOS CONTRATO GESTIÓN'!C349="","",'B - DATOS CONTRATO GESTIÓN'!C349)</f>
        <v/>
      </c>
      <c r="C72" s="67" t="str">
        <f>+IF(B72="","",'B - DATOS CONTRATO GESTIÓN'!O349)</f>
        <v/>
      </c>
      <c r="D72" s="66" t="str">
        <f>+IF(B72="","",'B - DATOS CONTRATO GESTIÓN'!M349)</f>
        <v/>
      </c>
      <c r="E72" s="20"/>
      <c r="F72" s="95" t="str">
        <f t="shared" si="6"/>
        <v/>
      </c>
    </row>
    <row r="73" spans="1:6" x14ac:dyDescent="0.25">
      <c r="A73" s="16">
        <v>67</v>
      </c>
      <c r="B73" s="94" t="str">
        <f>+IF('B - DATOS CONTRATO GESTIÓN'!C350="","",'B - DATOS CONTRATO GESTIÓN'!C350)</f>
        <v/>
      </c>
      <c r="C73" s="67" t="str">
        <f>+IF(B73="","",'B - DATOS CONTRATO GESTIÓN'!O350)</f>
        <v/>
      </c>
      <c r="D73" s="66" t="str">
        <f>+IF(B73="","",'B - DATOS CONTRATO GESTIÓN'!M350)</f>
        <v/>
      </c>
      <c r="E73" s="20"/>
      <c r="F73" s="95" t="str">
        <f t="shared" si="6"/>
        <v/>
      </c>
    </row>
    <row r="74" spans="1:6" x14ac:dyDescent="0.25">
      <c r="A74" s="16">
        <v>68</v>
      </c>
      <c r="B74" s="94" t="str">
        <f>+IF('B - DATOS CONTRATO GESTIÓN'!C351="","",'B - DATOS CONTRATO GESTIÓN'!C351)</f>
        <v/>
      </c>
      <c r="C74" s="67" t="str">
        <f>+IF(B74="","",'B - DATOS CONTRATO GESTIÓN'!O351)</f>
        <v/>
      </c>
      <c r="D74" s="66" t="str">
        <f>+IF(B74="","",'B - DATOS CONTRATO GESTIÓN'!M351)</f>
        <v/>
      </c>
      <c r="E74" s="20"/>
      <c r="F74" s="95" t="str">
        <f t="shared" si="6"/>
        <v/>
      </c>
    </row>
    <row r="75" spans="1:6" x14ac:dyDescent="0.25">
      <c r="A75" s="16">
        <v>69</v>
      </c>
      <c r="B75" s="94" t="str">
        <f>+IF('B - DATOS CONTRATO GESTIÓN'!C352="","",'B - DATOS CONTRATO GESTIÓN'!C352)</f>
        <v/>
      </c>
      <c r="C75" s="67" t="str">
        <f>+IF(B75="","",'B - DATOS CONTRATO GESTIÓN'!O352)</f>
        <v/>
      </c>
      <c r="D75" s="66" t="str">
        <f>+IF(B75="","",'B - DATOS CONTRATO GESTIÓN'!M352)</f>
        <v/>
      </c>
      <c r="E75" s="20"/>
      <c r="F75" s="95" t="str">
        <f t="shared" si="6"/>
        <v/>
      </c>
    </row>
    <row r="76" spans="1:6" x14ac:dyDescent="0.25">
      <c r="A76" s="16">
        <v>70</v>
      </c>
      <c r="B76" s="94" t="str">
        <f>+IF('B - DATOS CONTRATO GESTIÓN'!C353="","",'B - DATOS CONTRATO GESTIÓN'!C353)</f>
        <v/>
      </c>
      <c r="C76" s="67" t="str">
        <f>+IF(B76="","",'B - DATOS CONTRATO GESTIÓN'!O353)</f>
        <v/>
      </c>
      <c r="D76" s="66" t="str">
        <f>+IF(B76="","",'B - DATOS CONTRATO GESTIÓN'!M353)</f>
        <v/>
      </c>
      <c r="E76" s="20"/>
      <c r="F76" s="95" t="str">
        <f t="shared" si="6"/>
        <v/>
      </c>
    </row>
    <row r="77" spans="1:6" x14ac:dyDescent="0.25">
      <c r="A77" s="16">
        <v>71</v>
      </c>
      <c r="B77" s="94" t="str">
        <f>+IF('B - DATOS CONTRATO GESTIÓN'!C354="","",'B - DATOS CONTRATO GESTIÓN'!C354)</f>
        <v/>
      </c>
      <c r="C77" s="67" t="str">
        <f>+IF(B77="","",'B - DATOS CONTRATO GESTIÓN'!O354)</f>
        <v/>
      </c>
      <c r="D77" s="66" t="str">
        <f>+IF(B77="","",'B - DATOS CONTRATO GESTIÓN'!M354)</f>
        <v/>
      </c>
      <c r="E77" s="20"/>
      <c r="F77" s="95" t="str">
        <f>+IF(B77="","",(C77/100)*D77*E77)</f>
        <v/>
      </c>
    </row>
    <row r="78" spans="1:6" x14ac:dyDescent="0.25">
      <c r="A78" s="16">
        <v>72</v>
      </c>
      <c r="B78" s="94" t="str">
        <f>+IF('B - DATOS CONTRATO GESTIÓN'!C355="","",'B - DATOS CONTRATO GESTIÓN'!C355)</f>
        <v/>
      </c>
      <c r="C78" s="67" t="str">
        <f>+IF(B78="","",'B - DATOS CONTRATO GESTIÓN'!O355)</f>
        <v/>
      </c>
      <c r="D78" s="66" t="str">
        <f>+IF(B78="","",'B - DATOS CONTRATO GESTIÓN'!M355)</f>
        <v/>
      </c>
      <c r="E78" s="20"/>
      <c r="F78" s="95" t="str">
        <f t="shared" ref="F78:F86" si="7">+IF(B78="","",(C78/100)*D78*E78)</f>
        <v/>
      </c>
    </row>
    <row r="79" spans="1:6" x14ac:dyDescent="0.25">
      <c r="A79" s="16">
        <v>73</v>
      </c>
      <c r="B79" s="94" t="str">
        <f>+IF('B - DATOS CONTRATO GESTIÓN'!C356="","",'B - DATOS CONTRATO GESTIÓN'!C356)</f>
        <v/>
      </c>
      <c r="C79" s="67" t="str">
        <f>+IF(B79="","",'B - DATOS CONTRATO GESTIÓN'!O356)</f>
        <v/>
      </c>
      <c r="D79" s="66" t="str">
        <f>+IF(B79="","",'B - DATOS CONTRATO GESTIÓN'!M356)</f>
        <v/>
      </c>
      <c r="E79" s="20"/>
      <c r="F79" s="95" t="str">
        <f t="shared" si="7"/>
        <v/>
      </c>
    </row>
    <row r="80" spans="1:6" x14ac:dyDescent="0.25">
      <c r="A80" s="16">
        <v>74</v>
      </c>
      <c r="B80" s="94" t="str">
        <f>+IF('B - DATOS CONTRATO GESTIÓN'!C357="","",'B - DATOS CONTRATO GESTIÓN'!C357)</f>
        <v/>
      </c>
      <c r="C80" s="67" t="str">
        <f>+IF(B80="","",'B - DATOS CONTRATO GESTIÓN'!O357)</f>
        <v/>
      </c>
      <c r="D80" s="66" t="str">
        <f>+IF(B80="","",'B - DATOS CONTRATO GESTIÓN'!M357)</f>
        <v/>
      </c>
      <c r="E80" s="20"/>
      <c r="F80" s="95" t="str">
        <f t="shared" si="7"/>
        <v/>
      </c>
    </row>
    <row r="81" spans="1:9" x14ac:dyDescent="0.25">
      <c r="A81" s="16">
        <v>75</v>
      </c>
      <c r="B81" s="94" t="str">
        <f>+IF('B - DATOS CONTRATO GESTIÓN'!C358="","",'B - DATOS CONTRATO GESTIÓN'!C358)</f>
        <v/>
      </c>
      <c r="C81" s="67" t="str">
        <f>+IF(B81="","",'B - DATOS CONTRATO GESTIÓN'!O358)</f>
        <v/>
      </c>
      <c r="D81" s="66" t="str">
        <f>+IF(B81="","",'B - DATOS CONTRATO GESTIÓN'!M358)</f>
        <v/>
      </c>
      <c r="E81" s="20"/>
      <c r="F81" s="95" t="str">
        <f t="shared" si="7"/>
        <v/>
      </c>
    </row>
    <row r="82" spans="1:9" x14ac:dyDescent="0.25">
      <c r="A82" s="16">
        <v>76</v>
      </c>
      <c r="B82" s="94" t="str">
        <f>+IF('B - DATOS CONTRATO GESTIÓN'!C359="","",'B - DATOS CONTRATO GESTIÓN'!C359)</f>
        <v/>
      </c>
      <c r="C82" s="67" t="str">
        <f>+IF(B82="","",'B - DATOS CONTRATO GESTIÓN'!O359)</f>
        <v/>
      </c>
      <c r="D82" s="66" t="str">
        <f>+IF(B82="","",'B - DATOS CONTRATO GESTIÓN'!M359)</f>
        <v/>
      </c>
      <c r="E82" s="21"/>
      <c r="F82" s="95" t="str">
        <f t="shared" si="7"/>
        <v/>
      </c>
    </row>
    <row r="83" spans="1:9" x14ac:dyDescent="0.25">
      <c r="A83" s="16">
        <v>77</v>
      </c>
      <c r="B83" s="94" t="str">
        <f>+IF('B - DATOS CONTRATO GESTIÓN'!C360="","",'B - DATOS CONTRATO GESTIÓN'!C360)</f>
        <v/>
      </c>
      <c r="C83" s="67" t="str">
        <f>+IF(B83="","",'B - DATOS CONTRATO GESTIÓN'!O360)</f>
        <v/>
      </c>
      <c r="D83" s="66" t="str">
        <f>+IF(B83="","",'B - DATOS CONTRATO GESTIÓN'!M360)</f>
        <v/>
      </c>
      <c r="E83" s="21"/>
      <c r="F83" s="95" t="str">
        <f t="shared" si="7"/>
        <v/>
      </c>
    </row>
    <row r="84" spans="1:9" x14ac:dyDescent="0.25">
      <c r="A84" s="16">
        <v>78</v>
      </c>
      <c r="B84" s="94" t="str">
        <f>+IF('B - DATOS CONTRATO GESTIÓN'!C361="","",'B - DATOS CONTRATO GESTIÓN'!C361)</f>
        <v/>
      </c>
      <c r="C84" s="67" t="str">
        <f>+IF(B84="","",'B - DATOS CONTRATO GESTIÓN'!O361)</f>
        <v/>
      </c>
      <c r="D84" s="66" t="str">
        <f>+IF(B84="","",'B - DATOS CONTRATO GESTIÓN'!M361)</f>
        <v/>
      </c>
      <c r="E84" s="21"/>
      <c r="F84" s="95" t="str">
        <f t="shared" si="7"/>
        <v/>
      </c>
    </row>
    <row r="85" spans="1:9" x14ac:dyDescent="0.25">
      <c r="A85" s="16">
        <v>79</v>
      </c>
      <c r="B85" s="94" t="str">
        <f>+IF('B - DATOS CONTRATO GESTIÓN'!C362="","",'B - DATOS CONTRATO GESTIÓN'!C362)</f>
        <v/>
      </c>
      <c r="C85" s="67" t="str">
        <f>+IF(B85="","",'B - DATOS CONTRATO GESTIÓN'!O362)</f>
        <v/>
      </c>
      <c r="D85" s="66" t="str">
        <f>+IF(B85="","",'B - DATOS CONTRATO GESTIÓN'!M362)</f>
        <v/>
      </c>
      <c r="E85" s="21"/>
      <c r="F85" s="95" t="str">
        <f t="shared" si="7"/>
        <v/>
      </c>
    </row>
    <row r="86" spans="1:9" x14ac:dyDescent="0.25">
      <c r="A86" s="16">
        <v>80</v>
      </c>
      <c r="B86" s="94" t="str">
        <f>+IF('B - DATOS CONTRATO GESTIÓN'!C363="","",'B - DATOS CONTRATO GESTIÓN'!C363)</f>
        <v/>
      </c>
      <c r="C86" s="67" t="str">
        <f>+IF(B86="","",'B - DATOS CONTRATO GESTIÓN'!O363)</f>
        <v/>
      </c>
      <c r="D86" s="66" t="str">
        <f>+IF(B86="","",'B - DATOS CONTRATO GESTIÓN'!M363)</f>
        <v/>
      </c>
      <c r="E86" s="21"/>
      <c r="F86" s="95" t="str">
        <f t="shared" si="7"/>
        <v/>
      </c>
    </row>
    <row r="87" spans="1:9" x14ac:dyDescent="0.25">
      <c r="B87" s="97" t="s">
        <v>57</v>
      </c>
      <c r="C87" s="66"/>
      <c r="D87" s="98"/>
      <c r="E87" s="98"/>
      <c r="F87" s="99">
        <f>SUM(F7:F86)</f>
        <v>0</v>
      </c>
    </row>
    <row r="88" spans="1:9" x14ac:dyDescent="0.25">
      <c r="B88" s="97" t="s">
        <v>56</v>
      </c>
      <c r="C88" s="100"/>
      <c r="D88" s="98"/>
      <c r="E88" s="98"/>
      <c r="F88" s="99">
        <f>+F87*0.1</f>
        <v>0</v>
      </c>
    </row>
    <row r="89" spans="1:9" x14ac:dyDescent="0.25">
      <c r="B89" s="97" t="s">
        <v>38</v>
      </c>
      <c r="C89" s="100"/>
      <c r="D89" s="98"/>
      <c r="E89" s="98"/>
      <c r="F89" s="99">
        <f>+F88+F87</f>
        <v>0</v>
      </c>
    </row>
    <row r="90" spans="1:9" x14ac:dyDescent="0.25">
      <c r="B90" s="58"/>
      <c r="C90" s="59"/>
      <c r="D90" s="59"/>
      <c r="E90" s="59"/>
      <c r="F90" s="59"/>
    </row>
    <row r="92" spans="1:9" ht="18.75" x14ac:dyDescent="0.3">
      <c r="B92" s="48" t="s">
        <v>58</v>
      </c>
    </row>
    <row r="94" spans="1:9" s="147" customFormat="1" ht="48.95" customHeight="1" x14ac:dyDescent="0.25">
      <c r="B94" s="180" t="s">
        <v>61</v>
      </c>
      <c r="C94" s="180"/>
      <c r="D94" s="180"/>
      <c r="E94" s="180"/>
      <c r="F94" s="180"/>
      <c r="G94" s="180"/>
      <c r="H94" s="180"/>
      <c r="I94" s="180"/>
    </row>
    <row r="96" spans="1:9" ht="47.1" customHeight="1" x14ac:dyDescent="0.25">
      <c r="B96" s="55" t="s">
        <v>52</v>
      </c>
      <c r="C96" s="146" t="s">
        <v>179</v>
      </c>
      <c r="D96" s="146" t="s">
        <v>134</v>
      </c>
      <c r="E96" s="146" t="s">
        <v>237</v>
      </c>
      <c r="F96" s="146" t="s">
        <v>238</v>
      </c>
      <c r="G96" s="146" t="s">
        <v>239</v>
      </c>
      <c r="H96" s="146" t="s">
        <v>59</v>
      </c>
      <c r="I96" s="146" t="s">
        <v>54</v>
      </c>
    </row>
    <row r="97" spans="1:9" x14ac:dyDescent="0.25">
      <c r="A97" s="16">
        <v>1</v>
      </c>
      <c r="B97" s="63" t="str">
        <f>+B7</f>
        <v/>
      </c>
      <c r="C97" s="67" t="str">
        <f>+C7</f>
        <v/>
      </c>
      <c r="D97" s="96" t="str">
        <f>+IF(B97="","",'B - DATOS CONTRATO GESTIÓN'!L284)</f>
        <v/>
      </c>
      <c r="E97" s="22"/>
      <c r="F97" s="95" t="str">
        <f>+IF(C97="","",E97*'B - DATOS CONTRATO GESTIÓN'!K284)</f>
        <v/>
      </c>
      <c r="G97" s="24"/>
      <c r="H97" s="101" t="str">
        <f>+IF(C97="","",F97/G97)</f>
        <v/>
      </c>
      <c r="I97" s="95" t="str">
        <f>+IF(B97="","",C97*H97)</f>
        <v/>
      </c>
    </row>
    <row r="98" spans="1:9" x14ac:dyDescent="0.25">
      <c r="A98" s="16">
        <v>2</v>
      </c>
      <c r="B98" s="63" t="str">
        <f t="shared" ref="B98:C161" si="8">+B8</f>
        <v/>
      </c>
      <c r="C98" s="67" t="str">
        <f t="shared" si="8"/>
        <v/>
      </c>
      <c r="D98" s="96" t="str">
        <f>+IF(B98="","",'B - DATOS CONTRATO GESTIÓN'!L285)</f>
        <v/>
      </c>
      <c r="E98" s="22"/>
      <c r="F98" s="95" t="str">
        <f>+IF(C98="","",E98*'B - DATOS CONTRATO GESTIÓN'!K285)</f>
        <v/>
      </c>
      <c r="G98" s="24"/>
      <c r="H98" s="101" t="str">
        <f t="shared" ref="H98:H106" si="9">+IF(C98="","",F98/G98)</f>
        <v/>
      </c>
      <c r="I98" s="95" t="str">
        <f t="shared" ref="I98:I161" si="10">+IF(B98="","",C98*H98)</f>
        <v/>
      </c>
    </row>
    <row r="99" spans="1:9" x14ac:dyDescent="0.25">
      <c r="A99" s="16">
        <v>3</v>
      </c>
      <c r="B99" s="63" t="str">
        <f t="shared" si="8"/>
        <v/>
      </c>
      <c r="C99" s="67" t="str">
        <f t="shared" si="8"/>
        <v/>
      </c>
      <c r="D99" s="96" t="str">
        <f>+IF(B99="","",'B - DATOS CONTRATO GESTIÓN'!L286)</f>
        <v/>
      </c>
      <c r="E99" s="22"/>
      <c r="F99" s="95" t="str">
        <f>+IF(C99="","",E99*'B - DATOS CONTRATO GESTIÓN'!K286)</f>
        <v/>
      </c>
      <c r="G99" s="24"/>
      <c r="H99" s="101" t="str">
        <f t="shared" si="9"/>
        <v/>
      </c>
      <c r="I99" s="95" t="str">
        <f t="shared" si="10"/>
        <v/>
      </c>
    </row>
    <row r="100" spans="1:9" x14ac:dyDescent="0.25">
      <c r="A100" s="16">
        <v>4</v>
      </c>
      <c r="B100" s="63" t="str">
        <f t="shared" si="8"/>
        <v/>
      </c>
      <c r="C100" s="67" t="str">
        <f t="shared" si="8"/>
        <v/>
      </c>
      <c r="D100" s="96" t="str">
        <f>+IF(B100="","",'B - DATOS CONTRATO GESTIÓN'!L287)</f>
        <v/>
      </c>
      <c r="E100" s="22"/>
      <c r="F100" s="95" t="str">
        <f>+IF(C100="","",E100*'B - DATOS CONTRATO GESTIÓN'!K287)</f>
        <v/>
      </c>
      <c r="G100" s="24"/>
      <c r="H100" s="101" t="str">
        <f t="shared" si="9"/>
        <v/>
      </c>
      <c r="I100" s="95" t="str">
        <f t="shared" si="10"/>
        <v/>
      </c>
    </row>
    <row r="101" spans="1:9" x14ac:dyDescent="0.25">
      <c r="A101" s="16">
        <v>5</v>
      </c>
      <c r="B101" s="63" t="str">
        <f t="shared" si="8"/>
        <v/>
      </c>
      <c r="C101" s="67" t="str">
        <f t="shared" si="8"/>
        <v/>
      </c>
      <c r="D101" s="96" t="str">
        <f>+IF(B101="","",'B - DATOS CONTRATO GESTIÓN'!L288)</f>
        <v/>
      </c>
      <c r="E101" s="22"/>
      <c r="F101" s="95" t="str">
        <f>+IF(C101="","",E101*'B - DATOS CONTRATO GESTIÓN'!K288)</f>
        <v/>
      </c>
      <c r="G101" s="24"/>
      <c r="H101" s="101" t="str">
        <f t="shared" si="9"/>
        <v/>
      </c>
      <c r="I101" s="95" t="str">
        <f t="shared" si="10"/>
        <v/>
      </c>
    </row>
    <row r="102" spans="1:9" x14ac:dyDescent="0.25">
      <c r="A102" s="16">
        <v>6</v>
      </c>
      <c r="B102" s="63" t="str">
        <f t="shared" si="8"/>
        <v/>
      </c>
      <c r="C102" s="67" t="str">
        <f t="shared" si="8"/>
        <v/>
      </c>
      <c r="D102" s="96" t="str">
        <f>+IF(B102="","",'B - DATOS CONTRATO GESTIÓN'!L289)</f>
        <v/>
      </c>
      <c r="E102" s="23"/>
      <c r="F102" s="95" t="str">
        <f>+IF(C102="","",E102*'B - DATOS CONTRATO GESTIÓN'!K289)</f>
        <v/>
      </c>
      <c r="G102" s="24"/>
      <c r="H102" s="101" t="str">
        <f t="shared" si="9"/>
        <v/>
      </c>
      <c r="I102" s="95" t="str">
        <f t="shared" si="10"/>
        <v/>
      </c>
    </row>
    <row r="103" spans="1:9" x14ac:dyDescent="0.25">
      <c r="A103" s="16">
        <v>7</v>
      </c>
      <c r="B103" s="63" t="str">
        <f t="shared" si="8"/>
        <v/>
      </c>
      <c r="C103" s="67" t="str">
        <f t="shared" si="8"/>
        <v/>
      </c>
      <c r="D103" s="96" t="str">
        <f>+IF(B103="","",'B - DATOS CONTRATO GESTIÓN'!L290)</f>
        <v/>
      </c>
      <c r="E103" s="22"/>
      <c r="F103" s="95" t="str">
        <f>+IF(C103="","",E103*'B - DATOS CONTRATO GESTIÓN'!K290)</f>
        <v/>
      </c>
      <c r="G103" s="24"/>
      <c r="H103" s="101" t="str">
        <f t="shared" si="9"/>
        <v/>
      </c>
      <c r="I103" s="95" t="str">
        <f t="shared" si="10"/>
        <v/>
      </c>
    </row>
    <row r="104" spans="1:9" x14ac:dyDescent="0.25">
      <c r="A104" s="16">
        <v>8</v>
      </c>
      <c r="B104" s="63" t="str">
        <f t="shared" si="8"/>
        <v/>
      </c>
      <c r="C104" s="67" t="str">
        <f t="shared" si="8"/>
        <v/>
      </c>
      <c r="D104" s="96" t="str">
        <f>+IF(B104="","",'B - DATOS CONTRATO GESTIÓN'!L291)</f>
        <v/>
      </c>
      <c r="E104" s="22"/>
      <c r="F104" s="95" t="str">
        <f>+IF(C104="","",E104*'B - DATOS CONTRATO GESTIÓN'!K291)</f>
        <v/>
      </c>
      <c r="G104" s="24"/>
      <c r="H104" s="101" t="str">
        <f t="shared" si="9"/>
        <v/>
      </c>
      <c r="I104" s="95" t="str">
        <f t="shared" si="10"/>
        <v/>
      </c>
    </row>
    <row r="105" spans="1:9" x14ac:dyDescent="0.25">
      <c r="A105" s="16">
        <v>9</v>
      </c>
      <c r="B105" s="63" t="str">
        <f t="shared" si="8"/>
        <v/>
      </c>
      <c r="C105" s="67" t="str">
        <f t="shared" si="8"/>
        <v/>
      </c>
      <c r="D105" s="96" t="str">
        <f>+IF(B105="","",'B - DATOS CONTRATO GESTIÓN'!L292)</f>
        <v/>
      </c>
      <c r="E105" s="22"/>
      <c r="F105" s="95" t="str">
        <f>+IF(C105="","",E105*'B - DATOS CONTRATO GESTIÓN'!K292)</f>
        <v/>
      </c>
      <c r="G105" s="24"/>
      <c r="H105" s="101" t="str">
        <f t="shared" si="9"/>
        <v/>
      </c>
      <c r="I105" s="95" t="str">
        <f t="shared" si="10"/>
        <v/>
      </c>
    </row>
    <row r="106" spans="1:9" x14ac:dyDescent="0.25">
      <c r="A106" s="16">
        <v>10</v>
      </c>
      <c r="B106" s="63" t="str">
        <f t="shared" si="8"/>
        <v/>
      </c>
      <c r="C106" s="67" t="str">
        <f t="shared" si="8"/>
        <v/>
      </c>
      <c r="D106" s="96" t="str">
        <f>+IF(B106="","",'B - DATOS CONTRATO GESTIÓN'!L293)</f>
        <v/>
      </c>
      <c r="E106" s="22"/>
      <c r="F106" s="95" t="str">
        <f>+IF(C106="","",E106*'B - DATOS CONTRATO GESTIÓN'!K293)</f>
        <v/>
      </c>
      <c r="G106" s="24"/>
      <c r="H106" s="101" t="str">
        <f t="shared" si="9"/>
        <v/>
      </c>
      <c r="I106" s="95" t="str">
        <f t="shared" si="10"/>
        <v/>
      </c>
    </row>
    <row r="107" spans="1:9" x14ac:dyDescent="0.25">
      <c r="A107" s="16">
        <v>11</v>
      </c>
      <c r="B107" s="63" t="str">
        <f t="shared" si="8"/>
        <v/>
      </c>
      <c r="C107" s="67" t="str">
        <f t="shared" si="8"/>
        <v/>
      </c>
      <c r="D107" s="96" t="str">
        <f>+IF(B107="","",'B - DATOS CONTRATO GESTIÓN'!L294)</f>
        <v/>
      </c>
      <c r="E107" s="22"/>
      <c r="F107" s="95" t="str">
        <f>+IF(C107="","",E107*'B - DATOS CONTRATO GESTIÓN'!K294)</f>
        <v/>
      </c>
      <c r="G107" s="24"/>
      <c r="H107" s="101" t="str">
        <f>+IF(C107="","",F107/G107)</f>
        <v/>
      </c>
      <c r="I107" s="95" t="str">
        <f t="shared" si="10"/>
        <v/>
      </c>
    </row>
    <row r="108" spans="1:9" x14ac:dyDescent="0.25">
      <c r="A108" s="16">
        <v>12</v>
      </c>
      <c r="B108" s="63" t="str">
        <f t="shared" si="8"/>
        <v/>
      </c>
      <c r="C108" s="67" t="str">
        <f t="shared" si="8"/>
        <v/>
      </c>
      <c r="D108" s="96" t="str">
        <f>+IF(B108="","",'B - DATOS CONTRATO GESTIÓN'!L295)</f>
        <v/>
      </c>
      <c r="E108" s="22"/>
      <c r="F108" s="95" t="str">
        <f>+IF(C108="","",E108*'B - DATOS CONTRATO GESTIÓN'!K295)</f>
        <v/>
      </c>
      <c r="G108" s="24"/>
      <c r="H108" s="101" t="str">
        <f t="shared" ref="H108:H116" si="11">+IF(C108="","",F108/G108)</f>
        <v/>
      </c>
      <c r="I108" s="95" t="str">
        <f t="shared" si="10"/>
        <v/>
      </c>
    </row>
    <row r="109" spans="1:9" x14ac:dyDescent="0.25">
      <c r="A109" s="16">
        <v>13</v>
      </c>
      <c r="B109" s="63" t="str">
        <f t="shared" si="8"/>
        <v/>
      </c>
      <c r="C109" s="67" t="str">
        <f t="shared" si="8"/>
        <v/>
      </c>
      <c r="D109" s="96" t="str">
        <f>+IF(B109="","",'B - DATOS CONTRATO GESTIÓN'!L296)</f>
        <v/>
      </c>
      <c r="E109" s="22"/>
      <c r="F109" s="95" t="str">
        <f>+IF(C109="","",E109*'B - DATOS CONTRATO GESTIÓN'!K296)</f>
        <v/>
      </c>
      <c r="G109" s="24"/>
      <c r="H109" s="101" t="str">
        <f t="shared" si="11"/>
        <v/>
      </c>
      <c r="I109" s="95" t="str">
        <f t="shared" si="10"/>
        <v/>
      </c>
    </row>
    <row r="110" spans="1:9" x14ac:dyDescent="0.25">
      <c r="A110" s="16">
        <v>14</v>
      </c>
      <c r="B110" s="63" t="str">
        <f t="shared" si="8"/>
        <v/>
      </c>
      <c r="C110" s="67" t="str">
        <f t="shared" si="8"/>
        <v/>
      </c>
      <c r="D110" s="96" t="str">
        <f>+IF(B110="","",'B - DATOS CONTRATO GESTIÓN'!L297)</f>
        <v/>
      </c>
      <c r="E110" s="22"/>
      <c r="F110" s="95" t="str">
        <f>+IF(C110="","",E110*'B - DATOS CONTRATO GESTIÓN'!K297)</f>
        <v/>
      </c>
      <c r="G110" s="24"/>
      <c r="H110" s="101" t="str">
        <f t="shared" si="11"/>
        <v/>
      </c>
      <c r="I110" s="95" t="str">
        <f t="shared" si="10"/>
        <v/>
      </c>
    </row>
    <row r="111" spans="1:9" x14ac:dyDescent="0.25">
      <c r="A111" s="16">
        <v>15</v>
      </c>
      <c r="B111" s="63" t="str">
        <f t="shared" si="8"/>
        <v/>
      </c>
      <c r="C111" s="67" t="str">
        <f t="shared" si="8"/>
        <v/>
      </c>
      <c r="D111" s="96" t="str">
        <f>+IF(B111="","",'B - DATOS CONTRATO GESTIÓN'!L298)</f>
        <v/>
      </c>
      <c r="E111" s="22"/>
      <c r="F111" s="95" t="str">
        <f>+IF(C111="","",E111*'B - DATOS CONTRATO GESTIÓN'!K298)</f>
        <v/>
      </c>
      <c r="G111" s="24"/>
      <c r="H111" s="101" t="str">
        <f t="shared" si="11"/>
        <v/>
      </c>
      <c r="I111" s="95" t="str">
        <f t="shared" si="10"/>
        <v/>
      </c>
    </row>
    <row r="112" spans="1:9" x14ac:dyDescent="0.25">
      <c r="A112" s="16">
        <v>16</v>
      </c>
      <c r="B112" s="63" t="str">
        <f t="shared" si="8"/>
        <v/>
      </c>
      <c r="C112" s="67" t="str">
        <f t="shared" si="8"/>
        <v/>
      </c>
      <c r="D112" s="96" t="str">
        <f>+IF(B112="","",'B - DATOS CONTRATO GESTIÓN'!L299)</f>
        <v/>
      </c>
      <c r="E112" s="22"/>
      <c r="F112" s="95" t="str">
        <f>+IF(C112="","",E112*'B - DATOS CONTRATO GESTIÓN'!K299)</f>
        <v/>
      </c>
      <c r="G112" s="24"/>
      <c r="H112" s="101" t="str">
        <f t="shared" si="11"/>
        <v/>
      </c>
      <c r="I112" s="95" t="str">
        <f t="shared" si="10"/>
        <v/>
      </c>
    </row>
    <row r="113" spans="1:9" x14ac:dyDescent="0.25">
      <c r="A113" s="16">
        <v>17</v>
      </c>
      <c r="B113" s="63" t="str">
        <f t="shared" si="8"/>
        <v/>
      </c>
      <c r="C113" s="67" t="str">
        <f t="shared" si="8"/>
        <v/>
      </c>
      <c r="D113" s="96" t="str">
        <f>+IF(B113="","",'B - DATOS CONTRATO GESTIÓN'!L300)</f>
        <v/>
      </c>
      <c r="E113" s="22"/>
      <c r="F113" s="95" t="str">
        <f>+IF(C113="","",E113*'B - DATOS CONTRATO GESTIÓN'!K300)</f>
        <v/>
      </c>
      <c r="G113" s="24"/>
      <c r="H113" s="101" t="str">
        <f t="shared" si="11"/>
        <v/>
      </c>
      <c r="I113" s="95" t="str">
        <f t="shared" si="10"/>
        <v/>
      </c>
    </row>
    <row r="114" spans="1:9" x14ac:dyDescent="0.25">
      <c r="A114" s="16">
        <v>18</v>
      </c>
      <c r="B114" s="63" t="str">
        <f t="shared" si="8"/>
        <v/>
      </c>
      <c r="C114" s="67" t="str">
        <f t="shared" si="8"/>
        <v/>
      </c>
      <c r="D114" s="96" t="str">
        <f>+IF(B114="","",'B - DATOS CONTRATO GESTIÓN'!L301)</f>
        <v/>
      </c>
      <c r="E114" s="22"/>
      <c r="F114" s="95" t="str">
        <f>+IF(C114="","",E114*'B - DATOS CONTRATO GESTIÓN'!K301)</f>
        <v/>
      </c>
      <c r="G114" s="24"/>
      <c r="H114" s="101" t="str">
        <f t="shared" si="11"/>
        <v/>
      </c>
      <c r="I114" s="95" t="str">
        <f t="shared" si="10"/>
        <v/>
      </c>
    </row>
    <row r="115" spans="1:9" x14ac:dyDescent="0.25">
      <c r="A115" s="16">
        <v>19</v>
      </c>
      <c r="B115" s="63" t="str">
        <f t="shared" si="8"/>
        <v/>
      </c>
      <c r="C115" s="67" t="str">
        <f t="shared" si="8"/>
        <v/>
      </c>
      <c r="D115" s="96" t="str">
        <f>+IF(B115="","",'B - DATOS CONTRATO GESTIÓN'!L302)</f>
        <v/>
      </c>
      <c r="E115" s="22"/>
      <c r="F115" s="95" t="str">
        <f>+IF(C115="","",E115*'B - DATOS CONTRATO GESTIÓN'!K302)</f>
        <v/>
      </c>
      <c r="G115" s="24"/>
      <c r="H115" s="101" t="str">
        <f t="shared" si="11"/>
        <v/>
      </c>
      <c r="I115" s="95" t="str">
        <f t="shared" si="10"/>
        <v/>
      </c>
    </row>
    <row r="116" spans="1:9" x14ac:dyDescent="0.25">
      <c r="A116" s="16">
        <v>20</v>
      </c>
      <c r="B116" s="63" t="str">
        <f t="shared" si="8"/>
        <v/>
      </c>
      <c r="C116" s="67" t="str">
        <f t="shared" si="8"/>
        <v/>
      </c>
      <c r="D116" s="96" t="str">
        <f>+IF(B116="","",'B - DATOS CONTRATO GESTIÓN'!L303)</f>
        <v/>
      </c>
      <c r="E116" s="22"/>
      <c r="F116" s="95" t="str">
        <f>+IF(C116="","",E116*'B - DATOS CONTRATO GESTIÓN'!K303)</f>
        <v/>
      </c>
      <c r="G116" s="24"/>
      <c r="H116" s="101" t="str">
        <f t="shared" si="11"/>
        <v/>
      </c>
      <c r="I116" s="95" t="str">
        <f t="shared" si="10"/>
        <v/>
      </c>
    </row>
    <row r="117" spans="1:9" x14ac:dyDescent="0.25">
      <c r="A117" s="16">
        <v>21</v>
      </c>
      <c r="B117" s="63" t="str">
        <f t="shared" si="8"/>
        <v/>
      </c>
      <c r="C117" s="67" t="str">
        <f t="shared" si="8"/>
        <v/>
      </c>
      <c r="D117" s="96" t="str">
        <f>+IF(B117="","",'B - DATOS CONTRATO GESTIÓN'!L304)</f>
        <v/>
      </c>
      <c r="E117" s="22"/>
      <c r="F117" s="95" t="str">
        <f>+IF(C117="","",E117*'B - DATOS CONTRATO GESTIÓN'!K304)</f>
        <v/>
      </c>
      <c r="G117" s="24"/>
      <c r="H117" s="101" t="str">
        <f>+IF(C117="","",F117/G117)</f>
        <v/>
      </c>
      <c r="I117" s="95" t="str">
        <f t="shared" si="10"/>
        <v/>
      </c>
    </row>
    <row r="118" spans="1:9" x14ac:dyDescent="0.25">
      <c r="A118" s="16">
        <v>22</v>
      </c>
      <c r="B118" s="63" t="str">
        <f t="shared" si="8"/>
        <v/>
      </c>
      <c r="C118" s="67" t="str">
        <f t="shared" si="8"/>
        <v/>
      </c>
      <c r="D118" s="96" t="str">
        <f>+IF(B118="","",'B - DATOS CONTRATO GESTIÓN'!L305)</f>
        <v/>
      </c>
      <c r="E118" s="22"/>
      <c r="F118" s="95" t="str">
        <f>+IF(C118="","",E118*'B - DATOS CONTRATO GESTIÓN'!K305)</f>
        <v/>
      </c>
      <c r="G118" s="24"/>
      <c r="H118" s="101" t="str">
        <f t="shared" ref="H118:H126" si="12">+IF(C118="","",F118/G118)</f>
        <v/>
      </c>
      <c r="I118" s="95" t="str">
        <f t="shared" si="10"/>
        <v/>
      </c>
    </row>
    <row r="119" spans="1:9" x14ac:dyDescent="0.25">
      <c r="A119" s="16">
        <v>23</v>
      </c>
      <c r="B119" s="63" t="str">
        <f t="shared" si="8"/>
        <v/>
      </c>
      <c r="C119" s="67" t="str">
        <f t="shared" si="8"/>
        <v/>
      </c>
      <c r="D119" s="96" t="str">
        <f>+IF(B119="","",'B - DATOS CONTRATO GESTIÓN'!L306)</f>
        <v/>
      </c>
      <c r="E119" s="22"/>
      <c r="F119" s="95" t="str">
        <f>+IF(C119="","",E119*'B - DATOS CONTRATO GESTIÓN'!K306)</f>
        <v/>
      </c>
      <c r="G119" s="24"/>
      <c r="H119" s="101" t="str">
        <f t="shared" si="12"/>
        <v/>
      </c>
      <c r="I119" s="95" t="str">
        <f t="shared" si="10"/>
        <v/>
      </c>
    </row>
    <row r="120" spans="1:9" x14ac:dyDescent="0.25">
      <c r="A120" s="16">
        <v>24</v>
      </c>
      <c r="B120" s="63" t="str">
        <f t="shared" si="8"/>
        <v/>
      </c>
      <c r="C120" s="67" t="str">
        <f t="shared" si="8"/>
        <v/>
      </c>
      <c r="D120" s="96" t="str">
        <f>+IF(B120="","",'B - DATOS CONTRATO GESTIÓN'!L307)</f>
        <v/>
      </c>
      <c r="E120" s="22"/>
      <c r="F120" s="95" t="str">
        <f>+IF(C120="","",E120*'B - DATOS CONTRATO GESTIÓN'!K307)</f>
        <v/>
      </c>
      <c r="G120" s="24"/>
      <c r="H120" s="101" t="str">
        <f t="shared" si="12"/>
        <v/>
      </c>
      <c r="I120" s="95" t="str">
        <f t="shared" si="10"/>
        <v/>
      </c>
    </row>
    <row r="121" spans="1:9" x14ac:dyDescent="0.25">
      <c r="A121" s="16">
        <v>25</v>
      </c>
      <c r="B121" s="63" t="str">
        <f t="shared" si="8"/>
        <v/>
      </c>
      <c r="C121" s="67" t="str">
        <f t="shared" si="8"/>
        <v/>
      </c>
      <c r="D121" s="96" t="str">
        <f>+IF(B121="","",'B - DATOS CONTRATO GESTIÓN'!L308)</f>
        <v/>
      </c>
      <c r="E121" s="22"/>
      <c r="F121" s="95" t="str">
        <f>+IF(C121="","",E121*'B - DATOS CONTRATO GESTIÓN'!K308)</f>
        <v/>
      </c>
      <c r="G121" s="24"/>
      <c r="H121" s="101" t="str">
        <f t="shared" si="12"/>
        <v/>
      </c>
      <c r="I121" s="95" t="str">
        <f t="shared" si="10"/>
        <v/>
      </c>
    </row>
    <row r="122" spans="1:9" x14ac:dyDescent="0.25">
      <c r="A122" s="16">
        <v>26</v>
      </c>
      <c r="B122" s="63" t="str">
        <f t="shared" si="8"/>
        <v/>
      </c>
      <c r="C122" s="67" t="str">
        <f t="shared" si="8"/>
        <v/>
      </c>
      <c r="D122" s="96" t="str">
        <f>+IF(B122="","",'B - DATOS CONTRATO GESTIÓN'!L309)</f>
        <v/>
      </c>
      <c r="E122" s="22"/>
      <c r="F122" s="95" t="str">
        <f>+IF(C122="","",E122*'B - DATOS CONTRATO GESTIÓN'!K309)</f>
        <v/>
      </c>
      <c r="G122" s="24"/>
      <c r="H122" s="101" t="str">
        <f t="shared" si="12"/>
        <v/>
      </c>
      <c r="I122" s="95" t="str">
        <f t="shared" si="10"/>
        <v/>
      </c>
    </row>
    <row r="123" spans="1:9" x14ac:dyDescent="0.25">
      <c r="A123" s="16">
        <v>27</v>
      </c>
      <c r="B123" s="63" t="str">
        <f t="shared" si="8"/>
        <v/>
      </c>
      <c r="C123" s="67" t="str">
        <f t="shared" si="8"/>
        <v/>
      </c>
      <c r="D123" s="96" t="str">
        <f>+IF(B123="","",'B - DATOS CONTRATO GESTIÓN'!L310)</f>
        <v/>
      </c>
      <c r="E123" s="22"/>
      <c r="F123" s="95" t="str">
        <f>+IF(C123="","",E123*'B - DATOS CONTRATO GESTIÓN'!K310)</f>
        <v/>
      </c>
      <c r="G123" s="24"/>
      <c r="H123" s="101" t="str">
        <f t="shared" si="12"/>
        <v/>
      </c>
      <c r="I123" s="95" t="str">
        <f t="shared" si="10"/>
        <v/>
      </c>
    </row>
    <row r="124" spans="1:9" x14ac:dyDescent="0.25">
      <c r="A124" s="16">
        <v>28</v>
      </c>
      <c r="B124" s="63" t="str">
        <f t="shared" si="8"/>
        <v/>
      </c>
      <c r="C124" s="67" t="str">
        <f t="shared" si="8"/>
        <v/>
      </c>
      <c r="D124" s="96" t="str">
        <f>+IF(B124="","",'B - DATOS CONTRATO GESTIÓN'!L311)</f>
        <v/>
      </c>
      <c r="E124" s="22"/>
      <c r="F124" s="95" t="str">
        <f>+IF(C124="","",E124*'B - DATOS CONTRATO GESTIÓN'!K311)</f>
        <v/>
      </c>
      <c r="G124" s="24"/>
      <c r="H124" s="101" t="str">
        <f t="shared" si="12"/>
        <v/>
      </c>
      <c r="I124" s="95" t="str">
        <f t="shared" si="10"/>
        <v/>
      </c>
    </row>
    <row r="125" spans="1:9" x14ac:dyDescent="0.25">
      <c r="A125" s="16">
        <v>29</v>
      </c>
      <c r="B125" s="63" t="str">
        <f t="shared" si="8"/>
        <v/>
      </c>
      <c r="C125" s="67" t="str">
        <f t="shared" si="8"/>
        <v/>
      </c>
      <c r="D125" s="96" t="str">
        <f>+IF(B125="","",'B - DATOS CONTRATO GESTIÓN'!L312)</f>
        <v/>
      </c>
      <c r="E125" s="23"/>
      <c r="F125" s="95" t="str">
        <f>+IF(C125="","",E125*'B - DATOS CONTRATO GESTIÓN'!K312)</f>
        <v/>
      </c>
      <c r="G125" s="24"/>
      <c r="H125" s="101" t="str">
        <f t="shared" si="12"/>
        <v/>
      </c>
      <c r="I125" s="95" t="str">
        <f t="shared" si="10"/>
        <v/>
      </c>
    </row>
    <row r="126" spans="1:9" x14ac:dyDescent="0.25">
      <c r="A126" s="16">
        <v>30</v>
      </c>
      <c r="B126" s="63" t="str">
        <f t="shared" si="8"/>
        <v/>
      </c>
      <c r="C126" s="67" t="str">
        <f t="shared" si="8"/>
        <v/>
      </c>
      <c r="D126" s="96" t="str">
        <f>+IF(B126="","",'B - DATOS CONTRATO GESTIÓN'!L313)</f>
        <v/>
      </c>
      <c r="E126" s="23"/>
      <c r="F126" s="95" t="str">
        <f>+IF(C126="","",E126*'B - DATOS CONTRATO GESTIÓN'!K313)</f>
        <v/>
      </c>
      <c r="G126" s="24"/>
      <c r="H126" s="101" t="str">
        <f t="shared" si="12"/>
        <v/>
      </c>
      <c r="I126" s="95" t="str">
        <f t="shared" si="10"/>
        <v/>
      </c>
    </row>
    <row r="127" spans="1:9" x14ac:dyDescent="0.25">
      <c r="A127" s="16">
        <v>31</v>
      </c>
      <c r="B127" s="63" t="str">
        <f t="shared" si="8"/>
        <v/>
      </c>
      <c r="C127" s="67" t="str">
        <f t="shared" si="8"/>
        <v/>
      </c>
      <c r="D127" s="96" t="str">
        <f>+IF(B127="","",'B - DATOS CONTRATO GESTIÓN'!L314)</f>
        <v/>
      </c>
      <c r="E127" s="22"/>
      <c r="F127" s="95" t="str">
        <f>+IF(C127="","",E127*'B - DATOS CONTRATO GESTIÓN'!K314)</f>
        <v/>
      </c>
      <c r="G127" s="24"/>
      <c r="H127" s="101" t="str">
        <f>+IF(C127="","",F127/G127)</f>
        <v/>
      </c>
      <c r="I127" s="95" t="str">
        <f t="shared" si="10"/>
        <v/>
      </c>
    </row>
    <row r="128" spans="1:9" x14ac:dyDescent="0.25">
      <c r="A128" s="16">
        <v>32</v>
      </c>
      <c r="B128" s="63" t="str">
        <f t="shared" si="8"/>
        <v/>
      </c>
      <c r="C128" s="67" t="str">
        <f t="shared" si="8"/>
        <v/>
      </c>
      <c r="D128" s="96" t="str">
        <f>+IF(B128="","",'B - DATOS CONTRATO GESTIÓN'!L315)</f>
        <v/>
      </c>
      <c r="E128" s="22"/>
      <c r="F128" s="95" t="str">
        <f>+IF(C128="","",E128*'B - DATOS CONTRATO GESTIÓN'!K315)</f>
        <v/>
      </c>
      <c r="G128" s="24"/>
      <c r="H128" s="101" t="str">
        <f t="shared" ref="H128:H136" si="13">+IF(C128="","",F128/G128)</f>
        <v/>
      </c>
      <c r="I128" s="95" t="str">
        <f t="shared" si="10"/>
        <v/>
      </c>
    </row>
    <row r="129" spans="1:9" x14ac:dyDescent="0.25">
      <c r="A129" s="16">
        <v>33</v>
      </c>
      <c r="B129" s="63" t="str">
        <f t="shared" si="8"/>
        <v/>
      </c>
      <c r="C129" s="67" t="str">
        <f t="shared" si="8"/>
        <v/>
      </c>
      <c r="D129" s="96" t="str">
        <f>+IF(B129="","",'B - DATOS CONTRATO GESTIÓN'!L316)</f>
        <v/>
      </c>
      <c r="E129" s="22"/>
      <c r="F129" s="95" t="str">
        <f>+IF(C129="","",E129*'B - DATOS CONTRATO GESTIÓN'!K316)</f>
        <v/>
      </c>
      <c r="G129" s="24"/>
      <c r="H129" s="101" t="str">
        <f t="shared" si="13"/>
        <v/>
      </c>
      <c r="I129" s="95" t="str">
        <f t="shared" si="10"/>
        <v/>
      </c>
    </row>
    <row r="130" spans="1:9" x14ac:dyDescent="0.25">
      <c r="A130" s="16">
        <v>34</v>
      </c>
      <c r="B130" s="63" t="str">
        <f t="shared" si="8"/>
        <v/>
      </c>
      <c r="C130" s="67" t="str">
        <f t="shared" si="8"/>
        <v/>
      </c>
      <c r="D130" s="96" t="str">
        <f>+IF(B130="","",'B - DATOS CONTRATO GESTIÓN'!L317)</f>
        <v/>
      </c>
      <c r="E130" s="22"/>
      <c r="F130" s="95" t="str">
        <f>+IF(C130="","",E130*'B - DATOS CONTRATO GESTIÓN'!K317)</f>
        <v/>
      </c>
      <c r="G130" s="24"/>
      <c r="H130" s="101" t="str">
        <f t="shared" si="13"/>
        <v/>
      </c>
      <c r="I130" s="95" t="str">
        <f t="shared" si="10"/>
        <v/>
      </c>
    </row>
    <row r="131" spans="1:9" x14ac:dyDescent="0.25">
      <c r="A131" s="16">
        <v>35</v>
      </c>
      <c r="B131" s="63" t="str">
        <f t="shared" si="8"/>
        <v/>
      </c>
      <c r="C131" s="67" t="str">
        <f t="shared" si="8"/>
        <v/>
      </c>
      <c r="D131" s="96" t="str">
        <f>+IF(B131="","",'B - DATOS CONTRATO GESTIÓN'!L318)</f>
        <v/>
      </c>
      <c r="E131" s="22"/>
      <c r="F131" s="95" t="str">
        <f>+IF(C131="","",E131*'B - DATOS CONTRATO GESTIÓN'!K318)</f>
        <v/>
      </c>
      <c r="G131" s="24"/>
      <c r="H131" s="101" t="str">
        <f t="shared" si="13"/>
        <v/>
      </c>
      <c r="I131" s="95" t="str">
        <f t="shared" si="10"/>
        <v/>
      </c>
    </row>
    <row r="132" spans="1:9" x14ac:dyDescent="0.25">
      <c r="A132" s="16">
        <v>36</v>
      </c>
      <c r="B132" s="63" t="str">
        <f t="shared" si="8"/>
        <v/>
      </c>
      <c r="C132" s="67" t="str">
        <f t="shared" si="8"/>
        <v/>
      </c>
      <c r="D132" s="96" t="str">
        <f>+IF(B132="","",'B - DATOS CONTRATO GESTIÓN'!L319)</f>
        <v/>
      </c>
      <c r="E132" s="22"/>
      <c r="F132" s="95" t="str">
        <f>+IF(C132="","",E132*'B - DATOS CONTRATO GESTIÓN'!K319)</f>
        <v/>
      </c>
      <c r="G132" s="24"/>
      <c r="H132" s="101" t="str">
        <f t="shared" si="13"/>
        <v/>
      </c>
      <c r="I132" s="95" t="str">
        <f t="shared" si="10"/>
        <v/>
      </c>
    </row>
    <row r="133" spans="1:9" x14ac:dyDescent="0.25">
      <c r="A133" s="16">
        <v>37</v>
      </c>
      <c r="B133" s="63" t="str">
        <f t="shared" si="8"/>
        <v/>
      </c>
      <c r="C133" s="67" t="str">
        <f t="shared" si="8"/>
        <v/>
      </c>
      <c r="D133" s="96" t="str">
        <f>+IF(B133="","",'B - DATOS CONTRATO GESTIÓN'!L320)</f>
        <v/>
      </c>
      <c r="E133" s="22"/>
      <c r="F133" s="95" t="str">
        <f>+IF(C133="","",E133*'B - DATOS CONTRATO GESTIÓN'!K320)</f>
        <v/>
      </c>
      <c r="G133" s="24"/>
      <c r="H133" s="101" t="str">
        <f t="shared" si="13"/>
        <v/>
      </c>
      <c r="I133" s="95" t="str">
        <f t="shared" si="10"/>
        <v/>
      </c>
    </row>
    <row r="134" spans="1:9" x14ac:dyDescent="0.25">
      <c r="A134" s="16">
        <v>38</v>
      </c>
      <c r="B134" s="63" t="str">
        <f t="shared" si="8"/>
        <v/>
      </c>
      <c r="C134" s="67" t="str">
        <f t="shared" si="8"/>
        <v/>
      </c>
      <c r="D134" s="96" t="str">
        <f>+IF(B134="","",'B - DATOS CONTRATO GESTIÓN'!L321)</f>
        <v/>
      </c>
      <c r="E134" s="22"/>
      <c r="F134" s="95" t="str">
        <f>+IF(C134="","",E134*'B - DATOS CONTRATO GESTIÓN'!K321)</f>
        <v/>
      </c>
      <c r="G134" s="24"/>
      <c r="H134" s="101" t="str">
        <f t="shared" si="13"/>
        <v/>
      </c>
      <c r="I134" s="95" t="str">
        <f t="shared" si="10"/>
        <v/>
      </c>
    </row>
    <row r="135" spans="1:9" x14ac:dyDescent="0.25">
      <c r="A135" s="16">
        <v>39</v>
      </c>
      <c r="B135" s="63" t="str">
        <f t="shared" si="8"/>
        <v/>
      </c>
      <c r="C135" s="67" t="str">
        <f t="shared" si="8"/>
        <v/>
      </c>
      <c r="D135" s="96" t="str">
        <f>+IF(B135="","",'B - DATOS CONTRATO GESTIÓN'!L322)</f>
        <v/>
      </c>
      <c r="E135" s="22"/>
      <c r="F135" s="95" t="str">
        <f>+IF(C135="","",E135*'B - DATOS CONTRATO GESTIÓN'!K322)</f>
        <v/>
      </c>
      <c r="G135" s="24"/>
      <c r="H135" s="101" t="str">
        <f t="shared" si="13"/>
        <v/>
      </c>
      <c r="I135" s="95" t="str">
        <f t="shared" si="10"/>
        <v/>
      </c>
    </row>
    <row r="136" spans="1:9" x14ac:dyDescent="0.25">
      <c r="A136" s="16">
        <v>40</v>
      </c>
      <c r="B136" s="63" t="str">
        <f t="shared" si="8"/>
        <v/>
      </c>
      <c r="C136" s="67" t="str">
        <f t="shared" si="8"/>
        <v/>
      </c>
      <c r="D136" s="96" t="str">
        <f>+IF(B136="","",'B - DATOS CONTRATO GESTIÓN'!L323)</f>
        <v/>
      </c>
      <c r="E136" s="22"/>
      <c r="F136" s="95" t="str">
        <f>+IF(C136="","",E136*'B - DATOS CONTRATO GESTIÓN'!K323)</f>
        <v/>
      </c>
      <c r="G136" s="24"/>
      <c r="H136" s="101" t="str">
        <f t="shared" si="13"/>
        <v/>
      </c>
      <c r="I136" s="95" t="str">
        <f t="shared" si="10"/>
        <v/>
      </c>
    </row>
    <row r="137" spans="1:9" x14ac:dyDescent="0.25">
      <c r="A137" s="16">
        <v>41</v>
      </c>
      <c r="B137" s="63" t="str">
        <f t="shared" si="8"/>
        <v/>
      </c>
      <c r="C137" s="67" t="str">
        <f t="shared" si="8"/>
        <v/>
      </c>
      <c r="D137" s="96" t="str">
        <f>+IF(B137="","",'B - DATOS CONTRATO GESTIÓN'!L324)</f>
        <v/>
      </c>
      <c r="E137" s="22"/>
      <c r="F137" s="95" t="str">
        <f>+IF(C137="","",E137*'B - DATOS CONTRATO GESTIÓN'!K324)</f>
        <v/>
      </c>
      <c r="G137" s="24"/>
      <c r="H137" s="101" t="str">
        <f>+IF(C137="","",F137/G137)</f>
        <v/>
      </c>
      <c r="I137" s="95" t="str">
        <f t="shared" si="10"/>
        <v/>
      </c>
    </row>
    <row r="138" spans="1:9" x14ac:dyDescent="0.25">
      <c r="A138" s="16">
        <v>42</v>
      </c>
      <c r="B138" s="63" t="str">
        <f t="shared" si="8"/>
        <v/>
      </c>
      <c r="C138" s="67" t="str">
        <f t="shared" si="8"/>
        <v/>
      </c>
      <c r="D138" s="96" t="str">
        <f>+IF(B138="","",'B - DATOS CONTRATO GESTIÓN'!L325)</f>
        <v/>
      </c>
      <c r="E138" s="22"/>
      <c r="F138" s="95" t="str">
        <f>+IF(C138="","",E138*'B - DATOS CONTRATO GESTIÓN'!K325)</f>
        <v/>
      </c>
      <c r="G138" s="24"/>
      <c r="H138" s="101" t="str">
        <f t="shared" ref="H138:H146" si="14">+IF(C138="","",F138/G138)</f>
        <v/>
      </c>
      <c r="I138" s="95" t="str">
        <f t="shared" si="10"/>
        <v/>
      </c>
    </row>
    <row r="139" spans="1:9" x14ac:dyDescent="0.25">
      <c r="A139" s="16">
        <v>43</v>
      </c>
      <c r="B139" s="63" t="str">
        <f t="shared" si="8"/>
        <v/>
      </c>
      <c r="C139" s="67" t="str">
        <f t="shared" si="8"/>
        <v/>
      </c>
      <c r="D139" s="96" t="str">
        <f>+IF(B139="","",'B - DATOS CONTRATO GESTIÓN'!L326)</f>
        <v/>
      </c>
      <c r="E139" s="22"/>
      <c r="F139" s="95" t="str">
        <f>+IF(C139="","",E139*'B - DATOS CONTRATO GESTIÓN'!K326)</f>
        <v/>
      </c>
      <c r="G139" s="24"/>
      <c r="H139" s="101" t="str">
        <f t="shared" si="14"/>
        <v/>
      </c>
      <c r="I139" s="95" t="str">
        <f t="shared" si="10"/>
        <v/>
      </c>
    </row>
    <row r="140" spans="1:9" x14ac:dyDescent="0.25">
      <c r="A140" s="16">
        <v>44</v>
      </c>
      <c r="B140" s="63" t="str">
        <f t="shared" si="8"/>
        <v/>
      </c>
      <c r="C140" s="67" t="str">
        <f t="shared" si="8"/>
        <v/>
      </c>
      <c r="D140" s="96" t="str">
        <f>+IF(B140="","",'B - DATOS CONTRATO GESTIÓN'!L327)</f>
        <v/>
      </c>
      <c r="E140" s="22"/>
      <c r="F140" s="95" t="str">
        <f>+IF(C140="","",E140*'B - DATOS CONTRATO GESTIÓN'!K327)</f>
        <v/>
      </c>
      <c r="G140" s="24"/>
      <c r="H140" s="101" t="str">
        <f t="shared" si="14"/>
        <v/>
      </c>
      <c r="I140" s="95" t="str">
        <f t="shared" si="10"/>
        <v/>
      </c>
    </row>
    <row r="141" spans="1:9" x14ac:dyDescent="0.25">
      <c r="A141" s="16">
        <v>45</v>
      </c>
      <c r="B141" s="63" t="str">
        <f t="shared" si="8"/>
        <v/>
      </c>
      <c r="C141" s="67" t="str">
        <f t="shared" si="8"/>
        <v/>
      </c>
      <c r="D141" s="96" t="str">
        <f>+IF(B141="","",'B - DATOS CONTRATO GESTIÓN'!L328)</f>
        <v/>
      </c>
      <c r="E141" s="22"/>
      <c r="F141" s="95" t="str">
        <f>+IF(C141="","",E141*'B - DATOS CONTRATO GESTIÓN'!K328)</f>
        <v/>
      </c>
      <c r="G141" s="24"/>
      <c r="H141" s="101" t="str">
        <f t="shared" si="14"/>
        <v/>
      </c>
      <c r="I141" s="95" t="str">
        <f t="shared" si="10"/>
        <v/>
      </c>
    </row>
    <row r="142" spans="1:9" x14ac:dyDescent="0.25">
      <c r="A142" s="16">
        <v>46</v>
      </c>
      <c r="B142" s="63" t="str">
        <f t="shared" si="8"/>
        <v/>
      </c>
      <c r="C142" s="67" t="str">
        <f t="shared" si="8"/>
        <v/>
      </c>
      <c r="D142" s="96" t="str">
        <f>+IF(B142="","",'B - DATOS CONTRATO GESTIÓN'!L329)</f>
        <v/>
      </c>
      <c r="E142" s="23"/>
      <c r="F142" s="95" t="str">
        <f>+IF(C142="","",E142*'B - DATOS CONTRATO GESTIÓN'!K329)</f>
        <v/>
      </c>
      <c r="G142" s="24"/>
      <c r="H142" s="101" t="str">
        <f t="shared" si="14"/>
        <v/>
      </c>
      <c r="I142" s="95" t="str">
        <f t="shared" si="10"/>
        <v/>
      </c>
    </row>
    <row r="143" spans="1:9" x14ac:dyDescent="0.25">
      <c r="A143" s="16">
        <v>47</v>
      </c>
      <c r="B143" s="63" t="str">
        <f t="shared" si="8"/>
        <v/>
      </c>
      <c r="C143" s="67" t="str">
        <f t="shared" si="8"/>
        <v/>
      </c>
      <c r="D143" s="96" t="str">
        <f>+IF(B143="","",'B - DATOS CONTRATO GESTIÓN'!L330)</f>
        <v/>
      </c>
      <c r="E143" s="23"/>
      <c r="F143" s="95" t="str">
        <f>+IF(C143="","",E143*'B - DATOS CONTRATO GESTIÓN'!K330)</f>
        <v/>
      </c>
      <c r="G143" s="24"/>
      <c r="H143" s="101" t="str">
        <f t="shared" si="14"/>
        <v/>
      </c>
      <c r="I143" s="95" t="str">
        <f t="shared" si="10"/>
        <v/>
      </c>
    </row>
    <row r="144" spans="1:9" x14ac:dyDescent="0.25">
      <c r="A144" s="16">
        <v>48</v>
      </c>
      <c r="B144" s="63" t="str">
        <f t="shared" si="8"/>
        <v/>
      </c>
      <c r="C144" s="67" t="str">
        <f t="shared" si="8"/>
        <v/>
      </c>
      <c r="D144" s="96" t="str">
        <f>+IF(B144="","",'B - DATOS CONTRATO GESTIÓN'!L331)</f>
        <v/>
      </c>
      <c r="E144" s="22"/>
      <c r="F144" s="95" t="str">
        <f>+IF(C144="","",E144*'B - DATOS CONTRATO GESTIÓN'!K331)</f>
        <v/>
      </c>
      <c r="G144" s="24"/>
      <c r="H144" s="101" t="str">
        <f t="shared" si="14"/>
        <v/>
      </c>
      <c r="I144" s="95" t="str">
        <f t="shared" si="10"/>
        <v/>
      </c>
    </row>
    <row r="145" spans="1:9" x14ac:dyDescent="0.25">
      <c r="A145" s="16">
        <v>49</v>
      </c>
      <c r="B145" s="63" t="str">
        <f t="shared" si="8"/>
        <v/>
      </c>
      <c r="C145" s="67" t="str">
        <f t="shared" si="8"/>
        <v/>
      </c>
      <c r="D145" s="96" t="str">
        <f>+IF(B145="","",'B - DATOS CONTRATO GESTIÓN'!L332)</f>
        <v/>
      </c>
      <c r="E145" s="22"/>
      <c r="F145" s="95" t="str">
        <f>+IF(C145="","",E145*'B - DATOS CONTRATO GESTIÓN'!K332)</f>
        <v/>
      </c>
      <c r="G145" s="24"/>
      <c r="H145" s="101" t="str">
        <f t="shared" si="14"/>
        <v/>
      </c>
      <c r="I145" s="95" t="str">
        <f t="shared" si="10"/>
        <v/>
      </c>
    </row>
    <row r="146" spans="1:9" x14ac:dyDescent="0.25">
      <c r="A146" s="16">
        <v>50</v>
      </c>
      <c r="B146" s="63" t="str">
        <f t="shared" si="8"/>
        <v/>
      </c>
      <c r="C146" s="67" t="str">
        <f t="shared" si="8"/>
        <v/>
      </c>
      <c r="D146" s="96" t="str">
        <f>+IF(B146="","",'B - DATOS CONTRATO GESTIÓN'!L333)</f>
        <v/>
      </c>
      <c r="E146" s="22"/>
      <c r="F146" s="95" t="str">
        <f>+IF(C146="","",E146*'B - DATOS CONTRATO GESTIÓN'!K333)</f>
        <v/>
      </c>
      <c r="G146" s="24"/>
      <c r="H146" s="101" t="str">
        <f t="shared" si="14"/>
        <v/>
      </c>
      <c r="I146" s="95" t="str">
        <f t="shared" si="10"/>
        <v/>
      </c>
    </row>
    <row r="147" spans="1:9" x14ac:dyDescent="0.25">
      <c r="A147" s="16">
        <v>51</v>
      </c>
      <c r="B147" s="63" t="str">
        <f t="shared" si="8"/>
        <v/>
      </c>
      <c r="C147" s="67" t="str">
        <f t="shared" si="8"/>
        <v/>
      </c>
      <c r="D147" s="96" t="str">
        <f>+IF(B147="","",'B - DATOS CONTRATO GESTIÓN'!L334)</f>
        <v/>
      </c>
      <c r="E147" s="22"/>
      <c r="F147" s="95" t="str">
        <f>+IF(C147="","",E147*'B - DATOS CONTRATO GESTIÓN'!K334)</f>
        <v/>
      </c>
      <c r="G147" s="24"/>
      <c r="H147" s="101" t="str">
        <f>+IF(C147="","",F147/G147)</f>
        <v/>
      </c>
      <c r="I147" s="95" t="str">
        <f t="shared" si="10"/>
        <v/>
      </c>
    </row>
    <row r="148" spans="1:9" x14ac:dyDescent="0.25">
      <c r="A148" s="16">
        <v>52</v>
      </c>
      <c r="B148" s="63" t="str">
        <f t="shared" si="8"/>
        <v/>
      </c>
      <c r="C148" s="67" t="str">
        <f t="shared" si="8"/>
        <v/>
      </c>
      <c r="D148" s="96" t="str">
        <f>+IF(B148="","",'B - DATOS CONTRATO GESTIÓN'!L335)</f>
        <v/>
      </c>
      <c r="E148" s="22"/>
      <c r="F148" s="95" t="str">
        <f>+IF(C148="","",E148*'B - DATOS CONTRATO GESTIÓN'!K335)</f>
        <v/>
      </c>
      <c r="G148" s="24"/>
      <c r="H148" s="101" t="str">
        <f t="shared" ref="H148:H156" si="15">+IF(C148="","",F148/G148)</f>
        <v/>
      </c>
      <c r="I148" s="95" t="str">
        <f t="shared" si="10"/>
        <v/>
      </c>
    </row>
    <row r="149" spans="1:9" x14ac:dyDescent="0.25">
      <c r="A149" s="16">
        <v>53</v>
      </c>
      <c r="B149" s="63" t="str">
        <f t="shared" si="8"/>
        <v/>
      </c>
      <c r="C149" s="67" t="str">
        <f t="shared" si="8"/>
        <v/>
      </c>
      <c r="D149" s="96" t="str">
        <f>+IF(B149="","",'B - DATOS CONTRATO GESTIÓN'!L336)</f>
        <v/>
      </c>
      <c r="E149" s="22"/>
      <c r="F149" s="95" t="str">
        <f>+IF(C149="","",E149*'B - DATOS CONTRATO GESTIÓN'!K336)</f>
        <v/>
      </c>
      <c r="G149" s="24"/>
      <c r="H149" s="101" t="str">
        <f t="shared" si="15"/>
        <v/>
      </c>
      <c r="I149" s="95" t="str">
        <f t="shared" si="10"/>
        <v/>
      </c>
    </row>
    <row r="150" spans="1:9" x14ac:dyDescent="0.25">
      <c r="A150" s="16">
        <v>54</v>
      </c>
      <c r="B150" s="63" t="str">
        <f t="shared" si="8"/>
        <v/>
      </c>
      <c r="C150" s="67" t="str">
        <f t="shared" si="8"/>
        <v/>
      </c>
      <c r="D150" s="96" t="str">
        <f>+IF(B150="","",'B - DATOS CONTRATO GESTIÓN'!L337)</f>
        <v/>
      </c>
      <c r="E150" s="22"/>
      <c r="F150" s="95" t="str">
        <f>+IF(C150="","",E150*'B - DATOS CONTRATO GESTIÓN'!K337)</f>
        <v/>
      </c>
      <c r="G150" s="24"/>
      <c r="H150" s="101" t="str">
        <f t="shared" si="15"/>
        <v/>
      </c>
      <c r="I150" s="95" t="str">
        <f t="shared" si="10"/>
        <v/>
      </c>
    </row>
    <row r="151" spans="1:9" x14ac:dyDescent="0.25">
      <c r="A151" s="16">
        <v>55</v>
      </c>
      <c r="B151" s="63" t="str">
        <f t="shared" si="8"/>
        <v/>
      </c>
      <c r="C151" s="67" t="str">
        <f t="shared" si="8"/>
        <v/>
      </c>
      <c r="D151" s="96" t="str">
        <f>+IF(B151="","",'B - DATOS CONTRATO GESTIÓN'!L338)</f>
        <v/>
      </c>
      <c r="E151" s="22"/>
      <c r="F151" s="95" t="str">
        <f>+IF(C151="","",E151*'B - DATOS CONTRATO GESTIÓN'!K338)</f>
        <v/>
      </c>
      <c r="G151" s="24"/>
      <c r="H151" s="101" t="str">
        <f t="shared" si="15"/>
        <v/>
      </c>
      <c r="I151" s="95" t="str">
        <f t="shared" si="10"/>
        <v/>
      </c>
    </row>
    <row r="152" spans="1:9" x14ac:dyDescent="0.25">
      <c r="A152" s="16">
        <v>56</v>
      </c>
      <c r="B152" s="63" t="str">
        <f t="shared" si="8"/>
        <v/>
      </c>
      <c r="C152" s="67" t="str">
        <f t="shared" si="8"/>
        <v/>
      </c>
      <c r="D152" s="96" t="str">
        <f>+IF(B152="","",'B - DATOS CONTRATO GESTIÓN'!L339)</f>
        <v/>
      </c>
      <c r="E152" s="22"/>
      <c r="F152" s="95" t="str">
        <f>+IF(C152="","",E152*'B - DATOS CONTRATO GESTIÓN'!K339)</f>
        <v/>
      </c>
      <c r="G152" s="24"/>
      <c r="H152" s="101" t="str">
        <f t="shared" si="15"/>
        <v/>
      </c>
      <c r="I152" s="95" t="str">
        <f t="shared" si="10"/>
        <v/>
      </c>
    </row>
    <row r="153" spans="1:9" x14ac:dyDescent="0.25">
      <c r="A153" s="16">
        <v>57</v>
      </c>
      <c r="B153" s="63" t="str">
        <f t="shared" si="8"/>
        <v/>
      </c>
      <c r="C153" s="67" t="str">
        <f t="shared" si="8"/>
        <v/>
      </c>
      <c r="D153" s="96" t="str">
        <f>+IF(B153="","",'B - DATOS CONTRATO GESTIÓN'!L340)</f>
        <v/>
      </c>
      <c r="E153" s="22"/>
      <c r="F153" s="95" t="str">
        <f>+IF(C153="","",E153*'B - DATOS CONTRATO GESTIÓN'!K340)</f>
        <v/>
      </c>
      <c r="G153" s="24"/>
      <c r="H153" s="101" t="str">
        <f t="shared" si="15"/>
        <v/>
      </c>
      <c r="I153" s="95" t="str">
        <f t="shared" si="10"/>
        <v/>
      </c>
    </row>
    <row r="154" spans="1:9" x14ac:dyDescent="0.25">
      <c r="A154" s="16">
        <v>58</v>
      </c>
      <c r="B154" s="63" t="str">
        <f t="shared" si="8"/>
        <v/>
      </c>
      <c r="C154" s="67" t="str">
        <f t="shared" si="8"/>
        <v/>
      </c>
      <c r="D154" s="96" t="str">
        <f>+IF(B154="","",'B - DATOS CONTRATO GESTIÓN'!L341)</f>
        <v/>
      </c>
      <c r="E154" s="22"/>
      <c r="F154" s="95" t="str">
        <f>+IF(C154="","",E154*'B - DATOS CONTRATO GESTIÓN'!K341)</f>
        <v/>
      </c>
      <c r="G154" s="24"/>
      <c r="H154" s="101" t="str">
        <f t="shared" si="15"/>
        <v/>
      </c>
      <c r="I154" s="95" t="str">
        <f t="shared" si="10"/>
        <v/>
      </c>
    </row>
    <row r="155" spans="1:9" x14ac:dyDescent="0.25">
      <c r="A155" s="16">
        <v>59</v>
      </c>
      <c r="B155" s="63" t="str">
        <f t="shared" si="8"/>
        <v/>
      </c>
      <c r="C155" s="67" t="str">
        <f t="shared" si="8"/>
        <v/>
      </c>
      <c r="D155" s="96" t="str">
        <f>+IF(B155="","",'B - DATOS CONTRATO GESTIÓN'!L342)</f>
        <v/>
      </c>
      <c r="E155" s="22"/>
      <c r="F155" s="95" t="str">
        <f>+IF(C155="","",E155*'B - DATOS CONTRATO GESTIÓN'!K342)</f>
        <v/>
      </c>
      <c r="G155" s="24"/>
      <c r="H155" s="101" t="str">
        <f t="shared" si="15"/>
        <v/>
      </c>
      <c r="I155" s="95" t="str">
        <f t="shared" si="10"/>
        <v/>
      </c>
    </row>
    <row r="156" spans="1:9" x14ac:dyDescent="0.25">
      <c r="A156" s="16">
        <v>60</v>
      </c>
      <c r="B156" s="63" t="str">
        <f t="shared" si="8"/>
        <v/>
      </c>
      <c r="C156" s="67" t="str">
        <f t="shared" si="8"/>
        <v/>
      </c>
      <c r="D156" s="96" t="str">
        <f>+IF(B156="","",'B - DATOS CONTRATO GESTIÓN'!L343)</f>
        <v/>
      </c>
      <c r="E156" s="23"/>
      <c r="F156" s="95" t="str">
        <f>+IF(C156="","",E156*'B - DATOS CONTRATO GESTIÓN'!K343)</f>
        <v/>
      </c>
      <c r="G156" s="24"/>
      <c r="H156" s="101" t="str">
        <f t="shared" si="15"/>
        <v/>
      </c>
      <c r="I156" s="95" t="str">
        <f t="shared" si="10"/>
        <v/>
      </c>
    </row>
    <row r="157" spans="1:9" x14ac:dyDescent="0.25">
      <c r="A157" s="16">
        <v>61</v>
      </c>
      <c r="B157" s="63" t="str">
        <f t="shared" si="8"/>
        <v/>
      </c>
      <c r="C157" s="67" t="str">
        <f t="shared" si="8"/>
        <v/>
      </c>
      <c r="D157" s="96" t="str">
        <f>+IF(B157="","",'B - DATOS CONTRATO GESTIÓN'!L344)</f>
        <v/>
      </c>
      <c r="E157" s="22"/>
      <c r="F157" s="95" t="str">
        <f>+IF(C157="","",E157*'B - DATOS CONTRATO GESTIÓN'!K344)</f>
        <v/>
      </c>
      <c r="G157" s="24"/>
      <c r="H157" s="101" t="str">
        <f>+IF(C157="","",F157/G157)</f>
        <v/>
      </c>
      <c r="I157" s="95" t="str">
        <f t="shared" si="10"/>
        <v/>
      </c>
    </row>
    <row r="158" spans="1:9" x14ac:dyDescent="0.25">
      <c r="A158" s="16">
        <v>62</v>
      </c>
      <c r="B158" s="63" t="str">
        <f t="shared" si="8"/>
        <v/>
      </c>
      <c r="C158" s="67" t="str">
        <f t="shared" si="8"/>
        <v/>
      </c>
      <c r="D158" s="96" t="str">
        <f>+IF(B158="","",'B - DATOS CONTRATO GESTIÓN'!L345)</f>
        <v/>
      </c>
      <c r="E158" s="22"/>
      <c r="F158" s="95" t="str">
        <f>+IF(C158="","",E158*'B - DATOS CONTRATO GESTIÓN'!K345)</f>
        <v/>
      </c>
      <c r="G158" s="24"/>
      <c r="H158" s="101" t="str">
        <f t="shared" ref="H158:H166" si="16">+IF(C158="","",F158/G158)</f>
        <v/>
      </c>
      <c r="I158" s="95" t="str">
        <f t="shared" si="10"/>
        <v/>
      </c>
    </row>
    <row r="159" spans="1:9" x14ac:dyDescent="0.25">
      <c r="A159" s="16">
        <v>63</v>
      </c>
      <c r="B159" s="63" t="str">
        <f t="shared" si="8"/>
        <v/>
      </c>
      <c r="C159" s="67" t="str">
        <f t="shared" si="8"/>
        <v/>
      </c>
      <c r="D159" s="96" t="str">
        <f>+IF(B159="","",'B - DATOS CONTRATO GESTIÓN'!L346)</f>
        <v/>
      </c>
      <c r="E159" s="22"/>
      <c r="F159" s="95" t="str">
        <f>+IF(C159="","",E159*'B - DATOS CONTRATO GESTIÓN'!K346)</f>
        <v/>
      </c>
      <c r="G159" s="24"/>
      <c r="H159" s="101" t="str">
        <f t="shared" si="16"/>
        <v/>
      </c>
      <c r="I159" s="95" t="str">
        <f t="shared" si="10"/>
        <v/>
      </c>
    </row>
    <row r="160" spans="1:9" x14ac:dyDescent="0.25">
      <c r="A160" s="16">
        <v>64</v>
      </c>
      <c r="B160" s="63" t="str">
        <f t="shared" si="8"/>
        <v/>
      </c>
      <c r="C160" s="67" t="str">
        <f t="shared" si="8"/>
        <v/>
      </c>
      <c r="D160" s="96" t="str">
        <f>+IF(B160="","",'B - DATOS CONTRATO GESTIÓN'!L347)</f>
        <v/>
      </c>
      <c r="E160" s="22"/>
      <c r="F160" s="95" t="str">
        <f>+IF(C160="","",E160*'B - DATOS CONTRATO GESTIÓN'!K347)</f>
        <v/>
      </c>
      <c r="G160" s="24"/>
      <c r="H160" s="101" t="str">
        <f t="shared" si="16"/>
        <v/>
      </c>
      <c r="I160" s="95" t="str">
        <f t="shared" si="10"/>
        <v/>
      </c>
    </row>
    <row r="161" spans="1:9" x14ac:dyDescent="0.25">
      <c r="A161" s="16">
        <v>65</v>
      </c>
      <c r="B161" s="63" t="str">
        <f t="shared" si="8"/>
        <v/>
      </c>
      <c r="C161" s="67" t="str">
        <f t="shared" si="8"/>
        <v/>
      </c>
      <c r="D161" s="96" t="str">
        <f>+IF(B161="","",'B - DATOS CONTRATO GESTIÓN'!L348)</f>
        <v/>
      </c>
      <c r="E161" s="23"/>
      <c r="F161" s="95" t="str">
        <f>+IF(C161="","",E161*'B - DATOS CONTRATO GESTIÓN'!K348)</f>
        <v/>
      </c>
      <c r="G161" s="24"/>
      <c r="H161" s="101" t="str">
        <f t="shared" si="16"/>
        <v/>
      </c>
      <c r="I161" s="95" t="str">
        <f t="shared" si="10"/>
        <v/>
      </c>
    </row>
    <row r="162" spans="1:9" x14ac:dyDescent="0.25">
      <c r="A162" s="16">
        <v>66</v>
      </c>
      <c r="B162" s="63" t="str">
        <f t="shared" ref="B162:C176" si="17">+B72</f>
        <v/>
      </c>
      <c r="C162" s="67" t="str">
        <f t="shared" si="17"/>
        <v/>
      </c>
      <c r="D162" s="96" t="str">
        <f>+IF(B162="","",'B - DATOS CONTRATO GESTIÓN'!L349)</f>
        <v/>
      </c>
      <c r="E162" s="22"/>
      <c r="F162" s="95" t="str">
        <f>+IF(C162="","",E162*'B - DATOS CONTRATO GESTIÓN'!K349)</f>
        <v/>
      </c>
      <c r="G162" s="24"/>
      <c r="H162" s="101" t="str">
        <f t="shared" si="16"/>
        <v/>
      </c>
      <c r="I162" s="95" t="str">
        <f t="shared" ref="I162:I176" si="18">+IF(B162="","",C162*H162)</f>
        <v/>
      </c>
    </row>
    <row r="163" spans="1:9" x14ac:dyDescent="0.25">
      <c r="A163" s="16">
        <v>67</v>
      </c>
      <c r="B163" s="63" t="str">
        <f t="shared" si="17"/>
        <v/>
      </c>
      <c r="C163" s="67" t="str">
        <f t="shared" si="17"/>
        <v/>
      </c>
      <c r="D163" s="96" t="str">
        <f>+IF(B163="","",'B - DATOS CONTRATO GESTIÓN'!L350)</f>
        <v/>
      </c>
      <c r="E163" s="22"/>
      <c r="F163" s="95" t="str">
        <f>+IF(C163="","",E163*'B - DATOS CONTRATO GESTIÓN'!K350)</f>
        <v/>
      </c>
      <c r="G163" s="24"/>
      <c r="H163" s="101" t="str">
        <f t="shared" si="16"/>
        <v/>
      </c>
      <c r="I163" s="95" t="str">
        <f t="shared" si="18"/>
        <v/>
      </c>
    </row>
    <row r="164" spans="1:9" x14ac:dyDescent="0.25">
      <c r="A164" s="16">
        <v>68</v>
      </c>
      <c r="B164" s="63" t="str">
        <f t="shared" si="17"/>
        <v/>
      </c>
      <c r="C164" s="67" t="str">
        <f t="shared" si="17"/>
        <v/>
      </c>
      <c r="D164" s="96" t="str">
        <f>+IF(B164="","",'B - DATOS CONTRATO GESTIÓN'!L351)</f>
        <v/>
      </c>
      <c r="E164" s="22"/>
      <c r="F164" s="95" t="str">
        <f>+IF(C164="","",E164*'B - DATOS CONTRATO GESTIÓN'!K351)</f>
        <v/>
      </c>
      <c r="G164" s="24"/>
      <c r="H164" s="101" t="str">
        <f t="shared" si="16"/>
        <v/>
      </c>
      <c r="I164" s="95" t="str">
        <f t="shared" si="18"/>
        <v/>
      </c>
    </row>
    <row r="165" spans="1:9" x14ac:dyDescent="0.25">
      <c r="A165" s="16">
        <v>69</v>
      </c>
      <c r="B165" s="63" t="str">
        <f t="shared" si="17"/>
        <v/>
      </c>
      <c r="C165" s="67" t="str">
        <f t="shared" si="17"/>
        <v/>
      </c>
      <c r="D165" s="96" t="str">
        <f>+IF(B165="","",'B - DATOS CONTRATO GESTIÓN'!L352)</f>
        <v/>
      </c>
      <c r="E165" s="22"/>
      <c r="F165" s="95" t="str">
        <f>+IF(C165="","",E165*'B - DATOS CONTRATO GESTIÓN'!K352)</f>
        <v/>
      </c>
      <c r="G165" s="24"/>
      <c r="H165" s="101" t="str">
        <f t="shared" si="16"/>
        <v/>
      </c>
      <c r="I165" s="95" t="str">
        <f t="shared" si="18"/>
        <v/>
      </c>
    </row>
    <row r="166" spans="1:9" x14ac:dyDescent="0.25">
      <c r="A166" s="16">
        <v>70</v>
      </c>
      <c r="B166" s="63" t="str">
        <f t="shared" si="17"/>
        <v/>
      </c>
      <c r="C166" s="67" t="str">
        <f t="shared" si="17"/>
        <v/>
      </c>
      <c r="D166" s="96" t="str">
        <f>+IF(B166="","",'B - DATOS CONTRATO GESTIÓN'!L353)</f>
        <v/>
      </c>
      <c r="E166" s="22"/>
      <c r="F166" s="95" t="str">
        <f>+IF(C166="","",E166*'B - DATOS CONTRATO GESTIÓN'!K353)</f>
        <v/>
      </c>
      <c r="G166" s="24"/>
      <c r="H166" s="101" t="str">
        <f t="shared" si="16"/>
        <v/>
      </c>
      <c r="I166" s="95" t="str">
        <f t="shared" si="18"/>
        <v/>
      </c>
    </row>
    <row r="167" spans="1:9" x14ac:dyDescent="0.25">
      <c r="A167" s="16">
        <v>71</v>
      </c>
      <c r="B167" s="63" t="str">
        <f t="shared" si="17"/>
        <v/>
      </c>
      <c r="C167" s="67" t="str">
        <f t="shared" si="17"/>
        <v/>
      </c>
      <c r="D167" s="96" t="str">
        <f>+IF(B167="","",'B - DATOS CONTRATO GESTIÓN'!L354)</f>
        <v/>
      </c>
      <c r="E167" s="22"/>
      <c r="F167" s="95" t="str">
        <f>+IF(C167="","",E167*'B - DATOS CONTRATO GESTIÓN'!K354)</f>
        <v/>
      </c>
      <c r="G167" s="24"/>
      <c r="H167" s="101" t="str">
        <f>+IF(C167="","",F167/G167)</f>
        <v/>
      </c>
      <c r="I167" s="95" t="str">
        <f t="shared" si="18"/>
        <v/>
      </c>
    </row>
    <row r="168" spans="1:9" x14ac:dyDescent="0.25">
      <c r="A168" s="16">
        <v>72</v>
      </c>
      <c r="B168" s="63" t="str">
        <f t="shared" si="17"/>
        <v/>
      </c>
      <c r="C168" s="67" t="str">
        <f t="shared" si="17"/>
        <v/>
      </c>
      <c r="D168" s="96" t="str">
        <f>+IF(B168="","",'B - DATOS CONTRATO GESTIÓN'!L355)</f>
        <v/>
      </c>
      <c r="E168" s="22"/>
      <c r="F168" s="95" t="str">
        <f>+IF(C168="","",E168*'B - DATOS CONTRATO GESTIÓN'!K355)</f>
        <v/>
      </c>
      <c r="G168" s="24"/>
      <c r="H168" s="101" t="str">
        <f t="shared" ref="H168:H176" si="19">+IF(C168="","",F168/G168)</f>
        <v/>
      </c>
      <c r="I168" s="95" t="str">
        <f t="shared" si="18"/>
        <v/>
      </c>
    </row>
    <row r="169" spans="1:9" x14ac:dyDescent="0.25">
      <c r="A169" s="16">
        <v>73</v>
      </c>
      <c r="B169" s="63" t="str">
        <f t="shared" si="17"/>
        <v/>
      </c>
      <c r="C169" s="67" t="str">
        <f t="shared" si="17"/>
        <v/>
      </c>
      <c r="D169" s="96" t="str">
        <f>+IF(B169="","",'B - DATOS CONTRATO GESTIÓN'!L356)</f>
        <v/>
      </c>
      <c r="E169" s="22"/>
      <c r="F169" s="95" t="str">
        <f>+IF(C169="","",E169*'B - DATOS CONTRATO GESTIÓN'!K356)</f>
        <v/>
      </c>
      <c r="G169" s="24"/>
      <c r="H169" s="101" t="str">
        <f t="shared" si="19"/>
        <v/>
      </c>
      <c r="I169" s="95" t="str">
        <f t="shared" si="18"/>
        <v/>
      </c>
    </row>
    <row r="170" spans="1:9" x14ac:dyDescent="0.25">
      <c r="A170" s="16">
        <v>74</v>
      </c>
      <c r="B170" s="63" t="str">
        <f t="shared" si="17"/>
        <v/>
      </c>
      <c r="C170" s="67" t="str">
        <f t="shared" si="17"/>
        <v/>
      </c>
      <c r="D170" s="96" t="str">
        <f>+IF(B170="","",'B - DATOS CONTRATO GESTIÓN'!L357)</f>
        <v/>
      </c>
      <c r="E170" s="22"/>
      <c r="F170" s="95" t="str">
        <f>+IF(C170="","",E170*'B - DATOS CONTRATO GESTIÓN'!K357)</f>
        <v/>
      </c>
      <c r="G170" s="24"/>
      <c r="H170" s="101" t="str">
        <f t="shared" si="19"/>
        <v/>
      </c>
      <c r="I170" s="95" t="str">
        <f t="shared" si="18"/>
        <v/>
      </c>
    </row>
    <row r="171" spans="1:9" x14ac:dyDescent="0.25">
      <c r="A171" s="16">
        <v>75</v>
      </c>
      <c r="B171" s="63" t="str">
        <f t="shared" si="17"/>
        <v/>
      </c>
      <c r="C171" s="67" t="str">
        <f t="shared" si="17"/>
        <v/>
      </c>
      <c r="D171" s="96" t="str">
        <f>+IF(B171="","",'B - DATOS CONTRATO GESTIÓN'!L358)</f>
        <v/>
      </c>
      <c r="E171" s="23"/>
      <c r="F171" s="95" t="str">
        <f>+IF(C171="","",E171*'B - DATOS CONTRATO GESTIÓN'!K358)</f>
        <v/>
      </c>
      <c r="G171" s="24"/>
      <c r="H171" s="101" t="str">
        <f t="shared" si="19"/>
        <v/>
      </c>
      <c r="I171" s="95" t="str">
        <f t="shared" si="18"/>
        <v/>
      </c>
    </row>
    <row r="172" spans="1:9" x14ac:dyDescent="0.25">
      <c r="A172" s="16">
        <v>76</v>
      </c>
      <c r="B172" s="63" t="str">
        <f t="shared" si="17"/>
        <v/>
      </c>
      <c r="C172" s="67" t="str">
        <f t="shared" si="17"/>
        <v/>
      </c>
      <c r="D172" s="96" t="str">
        <f>+IF(B172="","",'B - DATOS CONTRATO GESTIÓN'!L359)</f>
        <v/>
      </c>
      <c r="E172" s="23"/>
      <c r="F172" s="95" t="str">
        <f>+IF(C172="","",E172*'B - DATOS CONTRATO GESTIÓN'!K359)</f>
        <v/>
      </c>
      <c r="G172" s="24"/>
      <c r="H172" s="96" t="str">
        <f t="shared" si="19"/>
        <v/>
      </c>
      <c r="I172" s="95" t="str">
        <f t="shared" si="18"/>
        <v/>
      </c>
    </row>
    <row r="173" spans="1:9" x14ac:dyDescent="0.25">
      <c r="A173" s="16">
        <v>77</v>
      </c>
      <c r="B173" s="63" t="str">
        <f t="shared" si="17"/>
        <v/>
      </c>
      <c r="C173" s="67" t="str">
        <f t="shared" si="17"/>
        <v/>
      </c>
      <c r="D173" s="96" t="str">
        <f>+IF(B173="","",'B - DATOS CONTRATO GESTIÓN'!L360)</f>
        <v/>
      </c>
      <c r="E173" s="23"/>
      <c r="F173" s="95" t="str">
        <f>+IF(C173="","",E173*'B - DATOS CONTRATO GESTIÓN'!K360)</f>
        <v/>
      </c>
      <c r="G173" s="24"/>
      <c r="H173" s="96" t="str">
        <f t="shared" si="19"/>
        <v/>
      </c>
      <c r="I173" s="95" t="str">
        <f t="shared" si="18"/>
        <v/>
      </c>
    </row>
    <row r="174" spans="1:9" x14ac:dyDescent="0.25">
      <c r="A174" s="16">
        <v>78</v>
      </c>
      <c r="B174" s="63" t="str">
        <f t="shared" si="17"/>
        <v/>
      </c>
      <c r="C174" s="67" t="str">
        <f t="shared" si="17"/>
        <v/>
      </c>
      <c r="D174" s="96" t="str">
        <f>+IF(B174="","",'B - DATOS CONTRATO GESTIÓN'!L361)</f>
        <v/>
      </c>
      <c r="E174" s="23"/>
      <c r="F174" s="95" t="str">
        <f>+IF(C174="","",E174*'B - DATOS CONTRATO GESTIÓN'!K361)</f>
        <v/>
      </c>
      <c r="G174" s="24"/>
      <c r="H174" s="96" t="str">
        <f t="shared" si="19"/>
        <v/>
      </c>
      <c r="I174" s="95" t="str">
        <f t="shared" si="18"/>
        <v/>
      </c>
    </row>
    <row r="175" spans="1:9" x14ac:dyDescent="0.25">
      <c r="A175" s="16">
        <v>79</v>
      </c>
      <c r="B175" s="63" t="str">
        <f t="shared" si="17"/>
        <v/>
      </c>
      <c r="C175" s="67" t="str">
        <f t="shared" si="17"/>
        <v/>
      </c>
      <c r="D175" s="96" t="str">
        <f>+IF(B175="","",'B - DATOS CONTRATO GESTIÓN'!L362)</f>
        <v/>
      </c>
      <c r="E175" s="23"/>
      <c r="F175" s="95" t="str">
        <f>+IF(C175="","",E175*'B - DATOS CONTRATO GESTIÓN'!K362)</f>
        <v/>
      </c>
      <c r="G175" s="24"/>
      <c r="H175" s="96" t="str">
        <f t="shared" si="19"/>
        <v/>
      </c>
      <c r="I175" s="95" t="str">
        <f t="shared" si="18"/>
        <v/>
      </c>
    </row>
    <row r="176" spans="1:9" x14ac:dyDescent="0.25">
      <c r="A176" s="16">
        <v>80</v>
      </c>
      <c r="B176" s="63" t="str">
        <f t="shared" si="17"/>
        <v/>
      </c>
      <c r="C176" s="67" t="str">
        <f t="shared" si="17"/>
        <v/>
      </c>
      <c r="D176" s="96" t="str">
        <f>+IF(B176="","",'B - DATOS CONTRATO GESTIÓN'!L363)</f>
        <v/>
      </c>
      <c r="E176" s="23"/>
      <c r="F176" s="95" t="str">
        <f>+IF(C176="","",E176*'B - DATOS CONTRATO GESTIÓN'!K363)</f>
        <v/>
      </c>
      <c r="G176" s="24"/>
      <c r="H176" s="96" t="str">
        <f t="shared" si="19"/>
        <v/>
      </c>
      <c r="I176" s="95" t="str">
        <f t="shared" si="18"/>
        <v/>
      </c>
    </row>
    <row r="177" spans="1:9" x14ac:dyDescent="0.25">
      <c r="B177" s="97" t="s">
        <v>60</v>
      </c>
      <c r="C177" s="102"/>
      <c r="D177" s="96"/>
      <c r="E177" s="98"/>
      <c r="F177" s="98"/>
      <c r="G177" s="98"/>
      <c r="H177" s="98"/>
      <c r="I177" s="103">
        <f>SUM(I97:I176)</f>
        <v>0</v>
      </c>
    </row>
    <row r="179" spans="1:9" ht="18.75" x14ac:dyDescent="0.3">
      <c r="B179" s="48" t="s">
        <v>62</v>
      </c>
    </row>
    <row r="181" spans="1:9" s="147" customFormat="1" ht="48.95" customHeight="1" x14ac:dyDescent="0.25">
      <c r="B181" s="180" t="s">
        <v>163</v>
      </c>
      <c r="C181" s="180"/>
      <c r="D181" s="180"/>
      <c r="E181" s="180"/>
      <c r="F181" s="104"/>
    </row>
    <row r="183" spans="1:9" ht="81.95" customHeight="1" x14ac:dyDescent="0.25">
      <c r="B183" s="55" t="s">
        <v>52</v>
      </c>
      <c r="C183" s="146" t="s">
        <v>179</v>
      </c>
      <c r="D183" s="146" t="s">
        <v>64</v>
      </c>
      <c r="E183" s="146" t="s">
        <v>54</v>
      </c>
      <c r="F183" s="16"/>
    </row>
    <row r="184" spans="1:9" x14ac:dyDescent="0.25">
      <c r="A184" s="16">
        <v>1</v>
      </c>
      <c r="B184" s="63" t="str">
        <f t="shared" ref="B184:C203" si="20">+B7</f>
        <v/>
      </c>
      <c r="C184" s="67" t="str">
        <f t="shared" si="20"/>
        <v/>
      </c>
      <c r="D184" s="20"/>
      <c r="E184" s="95" t="str">
        <f>+IF(B184="","",D184*C184)</f>
        <v/>
      </c>
      <c r="F184" s="16"/>
    </row>
    <row r="185" spans="1:9" x14ac:dyDescent="0.25">
      <c r="A185" s="16">
        <v>2</v>
      </c>
      <c r="B185" s="63" t="str">
        <f t="shared" si="20"/>
        <v/>
      </c>
      <c r="C185" s="67" t="str">
        <f t="shared" si="20"/>
        <v/>
      </c>
      <c r="D185" s="20"/>
      <c r="E185" s="95" t="str">
        <f t="shared" ref="E185:E193" si="21">+IF(B185="","",D185*C185)</f>
        <v/>
      </c>
      <c r="F185" s="16"/>
    </row>
    <row r="186" spans="1:9" x14ac:dyDescent="0.25">
      <c r="A186" s="16">
        <v>3</v>
      </c>
      <c r="B186" s="63" t="str">
        <f t="shared" si="20"/>
        <v/>
      </c>
      <c r="C186" s="67" t="str">
        <f t="shared" si="20"/>
        <v/>
      </c>
      <c r="D186" s="20"/>
      <c r="E186" s="95" t="str">
        <f t="shared" si="21"/>
        <v/>
      </c>
      <c r="F186" s="16"/>
    </row>
    <row r="187" spans="1:9" x14ac:dyDescent="0.25">
      <c r="A187" s="16">
        <v>4</v>
      </c>
      <c r="B187" s="63" t="str">
        <f t="shared" si="20"/>
        <v/>
      </c>
      <c r="C187" s="67" t="str">
        <f t="shared" si="20"/>
        <v/>
      </c>
      <c r="D187" s="20"/>
      <c r="E187" s="95" t="str">
        <f t="shared" si="21"/>
        <v/>
      </c>
      <c r="F187" s="16"/>
    </row>
    <row r="188" spans="1:9" x14ac:dyDescent="0.25">
      <c r="A188" s="16">
        <v>5</v>
      </c>
      <c r="B188" s="63" t="str">
        <f t="shared" si="20"/>
        <v/>
      </c>
      <c r="C188" s="67" t="str">
        <f t="shared" si="20"/>
        <v/>
      </c>
      <c r="D188" s="20"/>
      <c r="E188" s="95" t="str">
        <f t="shared" si="21"/>
        <v/>
      </c>
      <c r="F188" s="16"/>
    </row>
    <row r="189" spans="1:9" x14ac:dyDescent="0.25">
      <c r="A189" s="16">
        <v>6</v>
      </c>
      <c r="B189" s="63" t="str">
        <f t="shared" si="20"/>
        <v/>
      </c>
      <c r="C189" s="67" t="str">
        <f t="shared" si="20"/>
        <v/>
      </c>
      <c r="D189" s="20"/>
      <c r="E189" s="95" t="str">
        <f t="shared" si="21"/>
        <v/>
      </c>
      <c r="F189" s="16"/>
    </row>
    <row r="190" spans="1:9" x14ac:dyDescent="0.25">
      <c r="A190" s="16">
        <v>7</v>
      </c>
      <c r="B190" s="63" t="str">
        <f t="shared" si="20"/>
        <v/>
      </c>
      <c r="C190" s="67" t="str">
        <f t="shared" si="20"/>
        <v/>
      </c>
      <c r="D190" s="20"/>
      <c r="E190" s="95" t="str">
        <f t="shared" si="21"/>
        <v/>
      </c>
      <c r="F190" s="16"/>
    </row>
    <row r="191" spans="1:9" x14ac:dyDescent="0.25">
      <c r="A191" s="16">
        <v>8</v>
      </c>
      <c r="B191" s="63" t="str">
        <f t="shared" si="20"/>
        <v/>
      </c>
      <c r="C191" s="67" t="str">
        <f t="shared" si="20"/>
        <v/>
      </c>
      <c r="D191" s="20"/>
      <c r="E191" s="95" t="str">
        <f t="shared" si="21"/>
        <v/>
      </c>
      <c r="F191" s="16"/>
    </row>
    <row r="192" spans="1:9" x14ac:dyDescent="0.25">
      <c r="A192" s="16">
        <v>9</v>
      </c>
      <c r="B192" s="63" t="str">
        <f t="shared" si="20"/>
        <v/>
      </c>
      <c r="C192" s="67" t="str">
        <f t="shared" si="20"/>
        <v/>
      </c>
      <c r="D192" s="20"/>
      <c r="E192" s="95" t="str">
        <f t="shared" si="21"/>
        <v/>
      </c>
      <c r="F192" s="16"/>
    </row>
    <row r="193" spans="1:6" x14ac:dyDescent="0.25">
      <c r="A193" s="16">
        <v>10</v>
      </c>
      <c r="B193" s="63" t="str">
        <f t="shared" si="20"/>
        <v/>
      </c>
      <c r="C193" s="67" t="str">
        <f t="shared" si="20"/>
        <v/>
      </c>
      <c r="D193" s="20"/>
      <c r="E193" s="95" t="str">
        <f t="shared" si="21"/>
        <v/>
      </c>
      <c r="F193" s="16"/>
    </row>
    <row r="194" spans="1:6" x14ac:dyDescent="0.25">
      <c r="A194" s="16">
        <v>11</v>
      </c>
      <c r="B194" s="63" t="str">
        <f t="shared" si="20"/>
        <v/>
      </c>
      <c r="C194" s="67" t="str">
        <f t="shared" si="20"/>
        <v/>
      </c>
      <c r="D194" s="20"/>
      <c r="E194" s="95" t="str">
        <f>+IF(B194="","",D194*C194)</f>
        <v/>
      </c>
      <c r="F194" s="16"/>
    </row>
    <row r="195" spans="1:6" x14ac:dyDescent="0.25">
      <c r="A195" s="16">
        <v>12</v>
      </c>
      <c r="B195" s="63" t="str">
        <f t="shared" si="20"/>
        <v/>
      </c>
      <c r="C195" s="67" t="str">
        <f t="shared" si="20"/>
        <v/>
      </c>
      <c r="D195" s="20"/>
      <c r="E195" s="95" t="str">
        <f t="shared" ref="E195:E203" si="22">+IF(B195="","",D195*C195)</f>
        <v/>
      </c>
      <c r="F195" s="16"/>
    </row>
    <row r="196" spans="1:6" x14ac:dyDescent="0.25">
      <c r="A196" s="16">
        <v>13</v>
      </c>
      <c r="B196" s="63" t="str">
        <f t="shared" si="20"/>
        <v/>
      </c>
      <c r="C196" s="67" t="str">
        <f t="shared" si="20"/>
        <v/>
      </c>
      <c r="D196" s="20"/>
      <c r="E196" s="95" t="str">
        <f t="shared" si="22"/>
        <v/>
      </c>
      <c r="F196" s="16"/>
    </row>
    <row r="197" spans="1:6" x14ac:dyDescent="0.25">
      <c r="A197" s="16">
        <v>14</v>
      </c>
      <c r="B197" s="63" t="str">
        <f t="shared" si="20"/>
        <v/>
      </c>
      <c r="C197" s="67" t="str">
        <f t="shared" si="20"/>
        <v/>
      </c>
      <c r="D197" s="20"/>
      <c r="E197" s="95" t="str">
        <f t="shared" si="22"/>
        <v/>
      </c>
      <c r="F197" s="16"/>
    </row>
    <row r="198" spans="1:6" x14ac:dyDescent="0.25">
      <c r="A198" s="16">
        <v>15</v>
      </c>
      <c r="B198" s="63" t="str">
        <f t="shared" si="20"/>
        <v/>
      </c>
      <c r="C198" s="67" t="str">
        <f t="shared" si="20"/>
        <v/>
      </c>
      <c r="D198" s="20"/>
      <c r="E198" s="95" t="str">
        <f t="shared" si="22"/>
        <v/>
      </c>
      <c r="F198" s="16"/>
    </row>
    <row r="199" spans="1:6" x14ac:dyDescent="0.25">
      <c r="A199" s="16">
        <v>16</v>
      </c>
      <c r="B199" s="63" t="str">
        <f t="shared" si="20"/>
        <v/>
      </c>
      <c r="C199" s="67" t="str">
        <f t="shared" si="20"/>
        <v/>
      </c>
      <c r="D199" s="20"/>
      <c r="E199" s="95" t="str">
        <f t="shared" si="22"/>
        <v/>
      </c>
      <c r="F199" s="16"/>
    </row>
    <row r="200" spans="1:6" x14ac:dyDescent="0.25">
      <c r="A200" s="16">
        <v>17</v>
      </c>
      <c r="B200" s="63" t="str">
        <f t="shared" si="20"/>
        <v/>
      </c>
      <c r="C200" s="67" t="str">
        <f t="shared" si="20"/>
        <v/>
      </c>
      <c r="D200" s="20"/>
      <c r="E200" s="95" t="str">
        <f t="shared" si="22"/>
        <v/>
      </c>
      <c r="F200" s="16"/>
    </row>
    <row r="201" spans="1:6" x14ac:dyDescent="0.25">
      <c r="A201" s="16">
        <v>18</v>
      </c>
      <c r="B201" s="63" t="str">
        <f t="shared" si="20"/>
        <v/>
      </c>
      <c r="C201" s="67" t="str">
        <f t="shared" si="20"/>
        <v/>
      </c>
      <c r="D201" s="20"/>
      <c r="E201" s="95" t="str">
        <f t="shared" si="22"/>
        <v/>
      </c>
      <c r="F201" s="16"/>
    </row>
    <row r="202" spans="1:6" x14ac:dyDescent="0.25">
      <c r="A202" s="16">
        <v>19</v>
      </c>
      <c r="B202" s="63" t="str">
        <f t="shared" si="20"/>
        <v/>
      </c>
      <c r="C202" s="67" t="str">
        <f t="shared" si="20"/>
        <v/>
      </c>
      <c r="D202" s="20"/>
      <c r="E202" s="95" t="str">
        <f t="shared" si="22"/>
        <v/>
      </c>
      <c r="F202" s="16"/>
    </row>
    <row r="203" spans="1:6" x14ac:dyDescent="0.25">
      <c r="A203" s="16">
        <v>20</v>
      </c>
      <c r="B203" s="63" t="str">
        <f t="shared" si="20"/>
        <v/>
      </c>
      <c r="C203" s="67" t="str">
        <f t="shared" si="20"/>
        <v/>
      </c>
      <c r="D203" s="20"/>
      <c r="E203" s="95" t="str">
        <f t="shared" si="22"/>
        <v/>
      </c>
      <c r="F203" s="16"/>
    </row>
    <row r="204" spans="1:6" x14ac:dyDescent="0.25">
      <c r="A204" s="16">
        <v>21</v>
      </c>
      <c r="B204" s="63" t="str">
        <f t="shared" ref="B204:C223" si="23">+B27</f>
        <v/>
      </c>
      <c r="C204" s="67" t="str">
        <f t="shared" si="23"/>
        <v/>
      </c>
      <c r="D204" s="20"/>
      <c r="E204" s="95" t="str">
        <f>+IF(B204="","",D204*C204)</f>
        <v/>
      </c>
      <c r="F204" s="16"/>
    </row>
    <row r="205" spans="1:6" x14ac:dyDescent="0.25">
      <c r="A205" s="16">
        <v>22</v>
      </c>
      <c r="B205" s="63" t="str">
        <f t="shared" si="23"/>
        <v/>
      </c>
      <c r="C205" s="67" t="str">
        <f t="shared" si="23"/>
        <v/>
      </c>
      <c r="D205" s="20"/>
      <c r="E205" s="95" t="str">
        <f t="shared" ref="E205:E213" si="24">+IF(B205="","",D205*C205)</f>
        <v/>
      </c>
      <c r="F205" s="16"/>
    </row>
    <row r="206" spans="1:6" x14ac:dyDescent="0.25">
      <c r="A206" s="16">
        <v>23</v>
      </c>
      <c r="B206" s="63" t="str">
        <f t="shared" si="23"/>
        <v/>
      </c>
      <c r="C206" s="67" t="str">
        <f t="shared" si="23"/>
        <v/>
      </c>
      <c r="D206" s="20"/>
      <c r="E206" s="95" t="str">
        <f t="shared" si="24"/>
        <v/>
      </c>
      <c r="F206" s="16"/>
    </row>
    <row r="207" spans="1:6" x14ac:dyDescent="0.25">
      <c r="A207" s="16">
        <v>24</v>
      </c>
      <c r="B207" s="63" t="str">
        <f t="shared" si="23"/>
        <v/>
      </c>
      <c r="C207" s="67" t="str">
        <f t="shared" si="23"/>
        <v/>
      </c>
      <c r="D207" s="20"/>
      <c r="E207" s="95" t="str">
        <f t="shared" si="24"/>
        <v/>
      </c>
      <c r="F207" s="16"/>
    </row>
    <row r="208" spans="1:6" x14ac:dyDescent="0.25">
      <c r="A208" s="16">
        <v>25</v>
      </c>
      <c r="B208" s="63" t="str">
        <f t="shared" si="23"/>
        <v/>
      </c>
      <c r="C208" s="67" t="str">
        <f t="shared" si="23"/>
        <v/>
      </c>
      <c r="D208" s="20"/>
      <c r="E208" s="95" t="str">
        <f t="shared" si="24"/>
        <v/>
      </c>
      <c r="F208" s="16"/>
    </row>
    <row r="209" spans="1:6" x14ac:dyDescent="0.25">
      <c r="A209" s="16">
        <v>26</v>
      </c>
      <c r="B209" s="63" t="str">
        <f t="shared" si="23"/>
        <v/>
      </c>
      <c r="C209" s="67" t="str">
        <f t="shared" si="23"/>
        <v/>
      </c>
      <c r="D209" s="20"/>
      <c r="E209" s="95" t="str">
        <f t="shared" si="24"/>
        <v/>
      </c>
      <c r="F209" s="16"/>
    </row>
    <row r="210" spans="1:6" x14ac:dyDescent="0.25">
      <c r="A210" s="16">
        <v>27</v>
      </c>
      <c r="B210" s="63" t="str">
        <f t="shared" si="23"/>
        <v/>
      </c>
      <c r="C210" s="67" t="str">
        <f t="shared" si="23"/>
        <v/>
      </c>
      <c r="D210" s="20"/>
      <c r="E210" s="95" t="str">
        <f t="shared" si="24"/>
        <v/>
      </c>
      <c r="F210" s="16"/>
    </row>
    <row r="211" spans="1:6" x14ac:dyDescent="0.25">
      <c r="A211" s="16">
        <v>28</v>
      </c>
      <c r="B211" s="63" t="str">
        <f t="shared" si="23"/>
        <v/>
      </c>
      <c r="C211" s="67" t="str">
        <f t="shared" si="23"/>
        <v/>
      </c>
      <c r="D211" s="20"/>
      <c r="E211" s="95" t="str">
        <f t="shared" si="24"/>
        <v/>
      </c>
      <c r="F211" s="16"/>
    </row>
    <row r="212" spans="1:6" x14ac:dyDescent="0.25">
      <c r="A212" s="16">
        <v>29</v>
      </c>
      <c r="B212" s="63" t="str">
        <f t="shared" si="23"/>
        <v/>
      </c>
      <c r="C212" s="67" t="str">
        <f t="shared" si="23"/>
        <v/>
      </c>
      <c r="D212" s="20"/>
      <c r="E212" s="95" t="str">
        <f t="shared" si="24"/>
        <v/>
      </c>
      <c r="F212" s="16"/>
    </row>
    <row r="213" spans="1:6" x14ac:dyDescent="0.25">
      <c r="A213" s="16">
        <v>30</v>
      </c>
      <c r="B213" s="63" t="str">
        <f t="shared" si="23"/>
        <v/>
      </c>
      <c r="C213" s="67" t="str">
        <f t="shared" si="23"/>
        <v/>
      </c>
      <c r="D213" s="20"/>
      <c r="E213" s="95" t="str">
        <f t="shared" si="24"/>
        <v/>
      </c>
      <c r="F213" s="16"/>
    </row>
    <row r="214" spans="1:6" x14ac:dyDescent="0.25">
      <c r="A214" s="16">
        <v>31</v>
      </c>
      <c r="B214" s="63" t="str">
        <f t="shared" si="23"/>
        <v/>
      </c>
      <c r="C214" s="67" t="str">
        <f t="shared" si="23"/>
        <v/>
      </c>
      <c r="D214" s="20"/>
      <c r="E214" s="95" t="str">
        <f>+IF(B214="","",D214*C214)</f>
        <v/>
      </c>
      <c r="F214" s="16"/>
    </row>
    <row r="215" spans="1:6" x14ac:dyDescent="0.25">
      <c r="A215" s="16">
        <v>32</v>
      </c>
      <c r="B215" s="63" t="str">
        <f t="shared" si="23"/>
        <v/>
      </c>
      <c r="C215" s="67" t="str">
        <f t="shared" si="23"/>
        <v/>
      </c>
      <c r="D215" s="20"/>
      <c r="E215" s="95" t="str">
        <f t="shared" ref="E215:E223" si="25">+IF(B215="","",D215*C215)</f>
        <v/>
      </c>
      <c r="F215" s="16"/>
    </row>
    <row r="216" spans="1:6" x14ac:dyDescent="0.25">
      <c r="A216" s="16">
        <v>33</v>
      </c>
      <c r="B216" s="63" t="str">
        <f t="shared" si="23"/>
        <v/>
      </c>
      <c r="C216" s="67" t="str">
        <f t="shared" si="23"/>
        <v/>
      </c>
      <c r="D216" s="20"/>
      <c r="E216" s="95" t="str">
        <f t="shared" si="25"/>
        <v/>
      </c>
      <c r="F216" s="16"/>
    </row>
    <row r="217" spans="1:6" x14ac:dyDescent="0.25">
      <c r="A217" s="16">
        <v>34</v>
      </c>
      <c r="B217" s="63" t="str">
        <f t="shared" si="23"/>
        <v/>
      </c>
      <c r="C217" s="67" t="str">
        <f t="shared" si="23"/>
        <v/>
      </c>
      <c r="D217" s="20"/>
      <c r="E217" s="95" t="str">
        <f t="shared" si="25"/>
        <v/>
      </c>
      <c r="F217" s="16"/>
    </row>
    <row r="218" spans="1:6" x14ac:dyDescent="0.25">
      <c r="A218" s="16">
        <v>35</v>
      </c>
      <c r="B218" s="63" t="str">
        <f t="shared" si="23"/>
        <v/>
      </c>
      <c r="C218" s="67" t="str">
        <f t="shared" si="23"/>
        <v/>
      </c>
      <c r="D218" s="20"/>
      <c r="E218" s="95" t="str">
        <f t="shared" si="25"/>
        <v/>
      </c>
      <c r="F218" s="16"/>
    </row>
    <row r="219" spans="1:6" x14ac:dyDescent="0.25">
      <c r="A219" s="16">
        <v>36</v>
      </c>
      <c r="B219" s="63" t="str">
        <f t="shared" si="23"/>
        <v/>
      </c>
      <c r="C219" s="67" t="str">
        <f t="shared" si="23"/>
        <v/>
      </c>
      <c r="D219" s="20"/>
      <c r="E219" s="95" t="str">
        <f t="shared" si="25"/>
        <v/>
      </c>
      <c r="F219" s="16"/>
    </row>
    <row r="220" spans="1:6" x14ac:dyDescent="0.25">
      <c r="A220" s="16">
        <v>37</v>
      </c>
      <c r="B220" s="63" t="str">
        <f t="shared" si="23"/>
        <v/>
      </c>
      <c r="C220" s="67" t="str">
        <f t="shared" si="23"/>
        <v/>
      </c>
      <c r="D220" s="20"/>
      <c r="E220" s="95" t="str">
        <f t="shared" si="25"/>
        <v/>
      </c>
      <c r="F220" s="16"/>
    </row>
    <row r="221" spans="1:6" x14ac:dyDescent="0.25">
      <c r="A221" s="16">
        <v>38</v>
      </c>
      <c r="B221" s="63" t="str">
        <f t="shared" si="23"/>
        <v/>
      </c>
      <c r="C221" s="67" t="str">
        <f t="shared" si="23"/>
        <v/>
      </c>
      <c r="D221" s="20"/>
      <c r="E221" s="95" t="str">
        <f t="shared" si="25"/>
        <v/>
      </c>
      <c r="F221" s="16"/>
    </row>
    <row r="222" spans="1:6" x14ac:dyDescent="0.25">
      <c r="A222" s="16">
        <v>39</v>
      </c>
      <c r="B222" s="63" t="str">
        <f t="shared" si="23"/>
        <v/>
      </c>
      <c r="C222" s="67" t="str">
        <f t="shared" si="23"/>
        <v/>
      </c>
      <c r="D222" s="20"/>
      <c r="E222" s="95" t="str">
        <f t="shared" si="25"/>
        <v/>
      </c>
      <c r="F222" s="16"/>
    </row>
    <row r="223" spans="1:6" x14ac:dyDescent="0.25">
      <c r="A223" s="16">
        <v>40</v>
      </c>
      <c r="B223" s="63" t="str">
        <f t="shared" si="23"/>
        <v/>
      </c>
      <c r="C223" s="67" t="str">
        <f t="shared" si="23"/>
        <v/>
      </c>
      <c r="D223" s="20"/>
      <c r="E223" s="95" t="str">
        <f t="shared" si="25"/>
        <v/>
      </c>
      <c r="F223" s="16"/>
    </row>
    <row r="224" spans="1:6" x14ac:dyDescent="0.25">
      <c r="A224" s="16">
        <v>41</v>
      </c>
      <c r="B224" s="63" t="str">
        <f t="shared" ref="B224:C243" si="26">+B47</f>
        <v/>
      </c>
      <c r="C224" s="67" t="str">
        <f t="shared" si="26"/>
        <v/>
      </c>
      <c r="D224" s="20"/>
      <c r="E224" s="95" t="str">
        <f>+IF(B224="","",D224*C224)</f>
        <v/>
      </c>
      <c r="F224" s="16"/>
    </row>
    <row r="225" spans="1:6" x14ac:dyDescent="0.25">
      <c r="A225" s="16">
        <v>42</v>
      </c>
      <c r="B225" s="63" t="str">
        <f t="shared" si="26"/>
        <v/>
      </c>
      <c r="C225" s="67" t="str">
        <f t="shared" si="26"/>
        <v/>
      </c>
      <c r="D225" s="20"/>
      <c r="E225" s="95" t="str">
        <f t="shared" ref="E225:E233" si="27">+IF(B225="","",D225*C225)</f>
        <v/>
      </c>
      <c r="F225" s="16"/>
    </row>
    <row r="226" spans="1:6" x14ac:dyDescent="0.25">
      <c r="A226" s="16">
        <v>43</v>
      </c>
      <c r="B226" s="63" t="str">
        <f t="shared" si="26"/>
        <v/>
      </c>
      <c r="C226" s="67" t="str">
        <f t="shared" si="26"/>
        <v/>
      </c>
      <c r="D226" s="20"/>
      <c r="E226" s="95" t="str">
        <f t="shared" si="27"/>
        <v/>
      </c>
      <c r="F226" s="16"/>
    </row>
    <row r="227" spans="1:6" x14ac:dyDescent="0.25">
      <c r="A227" s="16">
        <v>44</v>
      </c>
      <c r="B227" s="63" t="str">
        <f t="shared" si="26"/>
        <v/>
      </c>
      <c r="C227" s="67" t="str">
        <f t="shared" si="26"/>
        <v/>
      </c>
      <c r="D227" s="20"/>
      <c r="E227" s="95" t="str">
        <f t="shared" si="27"/>
        <v/>
      </c>
      <c r="F227" s="16"/>
    </row>
    <row r="228" spans="1:6" x14ac:dyDescent="0.25">
      <c r="A228" s="16">
        <v>45</v>
      </c>
      <c r="B228" s="63" t="str">
        <f t="shared" si="26"/>
        <v/>
      </c>
      <c r="C228" s="67" t="str">
        <f t="shared" si="26"/>
        <v/>
      </c>
      <c r="D228" s="20"/>
      <c r="E228" s="95" t="str">
        <f t="shared" si="27"/>
        <v/>
      </c>
      <c r="F228" s="16"/>
    </row>
    <row r="229" spans="1:6" x14ac:dyDescent="0.25">
      <c r="A229" s="16">
        <v>46</v>
      </c>
      <c r="B229" s="63" t="str">
        <f t="shared" si="26"/>
        <v/>
      </c>
      <c r="C229" s="67" t="str">
        <f t="shared" si="26"/>
        <v/>
      </c>
      <c r="D229" s="20"/>
      <c r="E229" s="95" t="str">
        <f t="shared" si="27"/>
        <v/>
      </c>
      <c r="F229" s="16"/>
    </row>
    <row r="230" spans="1:6" x14ac:dyDescent="0.25">
      <c r="A230" s="16">
        <v>47</v>
      </c>
      <c r="B230" s="63" t="str">
        <f t="shared" si="26"/>
        <v/>
      </c>
      <c r="C230" s="67" t="str">
        <f t="shared" si="26"/>
        <v/>
      </c>
      <c r="D230" s="20"/>
      <c r="E230" s="95" t="str">
        <f t="shared" si="27"/>
        <v/>
      </c>
      <c r="F230" s="16"/>
    </row>
    <row r="231" spans="1:6" x14ac:dyDescent="0.25">
      <c r="A231" s="16">
        <v>48</v>
      </c>
      <c r="B231" s="63" t="str">
        <f t="shared" si="26"/>
        <v/>
      </c>
      <c r="C231" s="67" t="str">
        <f t="shared" si="26"/>
        <v/>
      </c>
      <c r="D231" s="20"/>
      <c r="E231" s="95" t="str">
        <f t="shared" si="27"/>
        <v/>
      </c>
      <c r="F231" s="16"/>
    </row>
    <row r="232" spans="1:6" x14ac:dyDescent="0.25">
      <c r="A232" s="16">
        <v>49</v>
      </c>
      <c r="B232" s="63" t="str">
        <f t="shared" si="26"/>
        <v/>
      </c>
      <c r="C232" s="67" t="str">
        <f t="shared" si="26"/>
        <v/>
      </c>
      <c r="D232" s="20"/>
      <c r="E232" s="95" t="str">
        <f t="shared" si="27"/>
        <v/>
      </c>
      <c r="F232" s="16"/>
    </row>
    <row r="233" spans="1:6" x14ac:dyDescent="0.25">
      <c r="A233" s="16">
        <v>50</v>
      </c>
      <c r="B233" s="63" t="str">
        <f t="shared" si="26"/>
        <v/>
      </c>
      <c r="C233" s="67" t="str">
        <f t="shared" si="26"/>
        <v/>
      </c>
      <c r="D233" s="20"/>
      <c r="E233" s="95" t="str">
        <f t="shared" si="27"/>
        <v/>
      </c>
      <c r="F233" s="16"/>
    </row>
    <row r="234" spans="1:6" x14ac:dyDescent="0.25">
      <c r="A234" s="16">
        <v>51</v>
      </c>
      <c r="B234" s="63" t="str">
        <f t="shared" si="26"/>
        <v/>
      </c>
      <c r="C234" s="67" t="str">
        <f t="shared" si="26"/>
        <v/>
      </c>
      <c r="D234" s="20"/>
      <c r="E234" s="95" t="str">
        <f>+IF(B234="","",D234*C234)</f>
        <v/>
      </c>
      <c r="F234" s="16"/>
    </row>
    <row r="235" spans="1:6" x14ac:dyDescent="0.25">
      <c r="A235" s="16">
        <v>52</v>
      </c>
      <c r="B235" s="63" t="str">
        <f t="shared" si="26"/>
        <v/>
      </c>
      <c r="C235" s="67" t="str">
        <f t="shared" si="26"/>
        <v/>
      </c>
      <c r="D235" s="20"/>
      <c r="E235" s="95" t="str">
        <f t="shared" ref="E235:E243" si="28">+IF(B235="","",D235*C235)</f>
        <v/>
      </c>
      <c r="F235" s="16"/>
    </row>
    <row r="236" spans="1:6" x14ac:dyDescent="0.25">
      <c r="A236" s="16">
        <v>53</v>
      </c>
      <c r="B236" s="63" t="str">
        <f t="shared" si="26"/>
        <v/>
      </c>
      <c r="C236" s="67" t="str">
        <f t="shared" si="26"/>
        <v/>
      </c>
      <c r="D236" s="20"/>
      <c r="E236" s="95" t="str">
        <f t="shared" si="28"/>
        <v/>
      </c>
      <c r="F236" s="16"/>
    </row>
    <row r="237" spans="1:6" x14ac:dyDescent="0.25">
      <c r="A237" s="16">
        <v>54</v>
      </c>
      <c r="B237" s="63" t="str">
        <f t="shared" si="26"/>
        <v/>
      </c>
      <c r="C237" s="67" t="str">
        <f t="shared" si="26"/>
        <v/>
      </c>
      <c r="D237" s="20"/>
      <c r="E237" s="95" t="str">
        <f t="shared" si="28"/>
        <v/>
      </c>
      <c r="F237" s="16"/>
    </row>
    <row r="238" spans="1:6" x14ac:dyDescent="0.25">
      <c r="A238" s="16">
        <v>55</v>
      </c>
      <c r="B238" s="63" t="str">
        <f t="shared" si="26"/>
        <v/>
      </c>
      <c r="C238" s="67" t="str">
        <f t="shared" si="26"/>
        <v/>
      </c>
      <c r="D238" s="20"/>
      <c r="E238" s="95" t="str">
        <f t="shared" si="28"/>
        <v/>
      </c>
      <c r="F238" s="16"/>
    </row>
    <row r="239" spans="1:6" x14ac:dyDescent="0.25">
      <c r="A239" s="16">
        <v>56</v>
      </c>
      <c r="B239" s="63" t="str">
        <f t="shared" si="26"/>
        <v/>
      </c>
      <c r="C239" s="67" t="str">
        <f t="shared" si="26"/>
        <v/>
      </c>
      <c r="D239" s="20"/>
      <c r="E239" s="95" t="str">
        <f t="shared" si="28"/>
        <v/>
      </c>
      <c r="F239" s="16"/>
    </row>
    <row r="240" spans="1:6" x14ac:dyDescent="0.25">
      <c r="A240" s="16">
        <v>57</v>
      </c>
      <c r="B240" s="63" t="str">
        <f t="shared" si="26"/>
        <v/>
      </c>
      <c r="C240" s="67" t="str">
        <f t="shared" si="26"/>
        <v/>
      </c>
      <c r="D240" s="20"/>
      <c r="E240" s="95" t="str">
        <f t="shared" si="28"/>
        <v/>
      </c>
      <c r="F240" s="16"/>
    </row>
    <row r="241" spans="1:6" x14ac:dyDescent="0.25">
      <c r="A241" s="16">
        <v>58</v>
      </c>
      <c r="B241" s="63" t="str">
        <f t="shared" si="26"/>
        <v/>
      </c>
      <c r="C241" s="67" t="str">
        <f t="shared" si="26"/>
        <v/>
      </c>
      <c r="D241" s="20"/>
      <c r="E241" s="95" t="str">
        <f t="shared" si="28"/>
        <v/>
      </c>
      <c r="F241" s="16"/>
    </row>
    <row r="242" spans="1:6" x14ac:dyDescent="0.25">
      <c r="A242" s="16">
        <v>59</v>
      </c>
      <c r="B242" s="63" t="str">
        <f t="shared" si="26"/>
        <v/>
      </c>
      <c r="C242" s="67" t="str">
        <f t="shared" si="26"/>
        <v/>
      </c>
      <c r="D242" s="20"/>
      <c r="E242" s="95" t="str">
        <f t="shared" si="28"/>
        <v/>
      </c>
      <c r="F242" s="16"/>
    </row>
    <row r="243" spans="1:6" x14ac:dyDescent="0.25">
      <c r="A243" s="16">
        <v>60</v>
      </c>
      <c r="B243" s="63" t="str">
        <f t="shared" si="26"/>
        <v/>
      </c>
      <c r="C243" s="67" t="str">
        <f t="shared" si="26"/>
        <v/>
      </c>
      <c r="D243" s="20"/>
      <c r="E243" s="95" t="str">
        <f t="shared" si="28"/>
        <v/>
      </c>
      <c r="F243" s="16"/>
    </row>
    <row r="244" spans="1:6" x14ac:dyDescent="0.25">
      <c r="A244" s="16">
        <v>61</v>
      </c>
      <c r="B244" s="63" t="str">
        <f t="shared" ref="B244:C263" si="29">+B67</f>
        <v/>
      </c>
      <c r="C244" s="67" t="str">
        <f t="shared" si="29"/>
        <v/>
      </c>
      <c r="D244" s="20"/>
      <c r="E244" s="95" t="str">
        <f>+IF(B244="","",D244*C244)</f>
        <v/>
      </c>
      <c r="F244" s="16"/>
    </row>
    <row r="245" spans="1:6" x14ac:dyDescent="0.25">
      <c r="A245" s="16">
        <v>62</v>
      </c>
      <c r="B245" s="63" t="str">
        <f t="shared" si="29"/>
        <v/>
      </c>
      <c r="C245" s="67" t="str">
        <f t="shared" si="29"/>
        <v/>
      </c>
      <c r="D245" s="20"/>
      <c r="E245" s="95" t="str">
        <f t="shared" ref="E245:E253" si="30">+IF(B245="","",D245*C245)</f>
        <v/>
      </c>
      <c r="F245" s="16"/>
    </row>
    <row r="246" spans="1:6" x14ac:dyDescent="0.25">
      <c r="A246" s="16">
        <v>63</v>
      </c>
      <c r="B246" s="63" t="str">
        <f t="shared" si="29"/>
        <v/>
      </c>
      <c r="C246" s="67" t="str">
        <f t="shared" si="29"/>
        <v/>
      </c>
      <c r="D246" s="20"/>
      <c r="E246" s="95" t="str">
        <f t="shared" si="30"/>
        <v/>
      </c>
      <c r="F246" s="16"/>
    </row>
    <row r="247" spans="1:6" x14ac:dyDescent="0.25">
      <c r="A247" s="16">
        <v>64</v>
      </c>
      <c r="B247" s="63" t="str">
        <f t="shared" si="29"/>
        <v/>
      </c>
      <c r="C247" s="67" t="str">
        <f t="shared" si="29"/>
        <v/>
      </c>
      <c r="D247" s="20"/>
      <c r="E247" s="95" t="str">
        <f t="shared" si="30"/>
        <v/>
      </c>
      <c r="F247" s="16"/>
    </row>
    <row r="248" spans="1:6" x14ac:dyDescent="0.25">
      <c r="A248" s="16">
        <v>65</v>
      </c>
      <c r="B248" s="63" t="str">
        <f t="shared" si="29"/>
        <v/>
      </c>
      <c r="C248" s="67" t="str">
        <f t="shared" si="29"/>
        <v/>
      </c>
      <c r="D248" s="20"/>
      <c r="E248" s="95" t="str">
        <f t="shared" si="30"/>
        <v/>
      </c>
      <c r="F248" s="16"/>
    </row>
    <row r="249" spans="1:6" x14ac:dyDescent="0.25">
      <c r="A249" s="16">
        <v>66</v>
      </c>
      <c r="B249" s="63" t="str">
        <f t="shared" si="29"/>
        <v/>
      </c>
      <c r="C249" s="67" t="str">
        <f t="shared" si="29"/>
        <v/>
      </c>
      <c r="D249" s="20"/>
      <c r="E249" s="95" t="str">
        <f t="shared" si="30"/>
        <v/>
      </c>
      <c r="F249" s="16"/>
    </row>
    <row r="250" spans="1:6" x14ac:dyDescent="0.25">
      <c r="A250" s="16">
        <v>67</v>
      </c>
      <c r="B250" s="63" t="str">
        <f t="shared" si="29"/>
        <v/>
      </c>
      <c r="C250" s="67" t="str">
        <f t="shared" si="29"/>
        <v/>
      </c>
      <c r="D250" s="20"/>
      <c r="E250" s="95" t="str">
        <f t="shared" si="30"/>
        <v/>
      </c>
      <c r="F250" s="16"/>
    </row>
    <row r="251" spans="1:6" x14ac:dyDescent="0.25">
      <c r="A251" s="16">
        <v>68</v>
      </c>
      <c r="B251" s="63" t="str">
        <f t="shared" si="29"/>
        <v/>
      </c>
      <c r="C251" s="67" t="str">
        <f t="shared" si="29"/>
        <v/>
      </c>
      <c r="D251" s="20"/>
      <c r="E251" s="95" t="str">
        <f t="shared" si="30"/>
        <v/>
      </c>
      <c r="F251" s="16"/>
    </row>
    <row r="252" spans="1:6" x14ac:dyDescent="0.25">
      <c r="A252" s="16">
        <v>69</v>
      </c>
      <c r="B252" s="63" t="str">
        <f t="shared" si="29"/>
        <v/>
      </c>
      <c r="C252" s="67" t="str">
        <f t="shared" si="29"/>
        <v/>
      </c>
      <c r="D252" s="20"/>
      <c r="E252" s="95" t="str">
        <f t="shared" si="30"/>
        <v/>
      </c>
      <c r="F252" s="16"/>
    </row>
    <row r="253" spans="1:6" x14ac:dyDescent="0.25">
      <c r="A253" s="16">
        <v>70</v>
      </c>
      <c r="B253" s="63" t="str">
        <f t="shared" si="29"/>
        <v/>
      </c>
      <c r="C253" s="67" t="str">
        <f t="shared" si="29"/>
        <v/>
      </c>
      <c r="D253" s="20"/>
      <c r="E253" s="95" t="str">
        <f t="shared" si="30"/>
        <v/>
      </c>
      <c r="F253" s="16"/>
    </row>
    <row r="254" spans="1:6" x14ac:dyDescent="0.25">
      <c r="A254" s="16">
        <v>71</v>
      </c>
      <c r="B254" s="63" t="str">
        <f t="shared" si="29"/>
        <v/>
      </c>
      <c r="C254" s="67" t="str">
        <f t="shared" si="29"/>
        <v/>
      </c>
      <c r="D254" s="20"/>
      <c r="E254" s="95" t="str">
        <f>+IF(B254="","",D254*C254)</f>
        <v/>
      </c>
      <c r="F254" s="16"/>
    </row>
    <row r="255" spans="1:6" x14ac:dyDescent="0.25">
      <c r="A255" s="16">
        <v>72</v>
      </c>
      <c r="B255" s="63" t="str">
        <f t="shared" si="29"/>
        <v/>
      </c>
      <c r="C255" s="67" t="str">
        <f t="shared" si="29"/>
        <v/>
      </c>
      <c r="D255" s="20"/>
      <c r="E255" s="95" t="str">
        <f t="shared" ref="E255:E263" si="31">+IF(B255="","",D255*C255)</f>
        <v/>
      </c>
      <c r="F255" s="16"/>
    </row>
    <row r="256" spans="1:6" x14ac:dyDescent="0.25">
      <c r="A256" s="16">
        <v>73</v>
      </c>
      <c r="B256" s="63" t="str">
        <f t="shared" si="29"/>
        <v/>
      </c>
      <c r="C256" s="67" t="str">
        <f t="shared" si="29"/>
        <v/>
      </c>
      <c r="D256" s="20"/>
      <c r="E256" s="95" t="str">
        <f t="shared" si="31"/>
        <v/>
      </c>
      <c r="F256" s="16"/>
    </row>
    <row r="257" spans="1:12" x14ac:dyDescent="0.25">
      <c r="A257" s="16">
        <v>74</v>
      </c>
      <c r="B257" s="63" t="str">
        <f t="shared" si="29"/>
        <v/>
      </c>
      <c r="C257" s="67" t="str">
        <f t="shared" si="29"/>
        <v/>
      </c>
      <c r="D257" s="20"/>
      <c r="E257" s="95" t="str">
        <f t="shared" si="31"/>
        <v/>
      </c>
      <c r="F257" s="16"/>
    </row>
    <row r="258" spans="1:12" x14ac:dyDescent="0.25">
      <c r="A258" s="16">
        <v>75</v>
      </c>
      <c r="B258" s="63" t="str">
        <f t="shared" si="29"/>
        <v/>
      </c>
      <c r="C258" s="67" t="str">
        <f t="shared" si="29"/>
        <v/>
      </c>
      <c r="D258" s="20"/>
      <c r="E258" s="95" t="str">
        <f t="shared" si="31"/>
        <v/>
      </c>
      <c r="F258" s="16"/>
    </row>
    <row r="259" spans="1:12" x14ac:dyDescent="0.25">
      <c r="A259" s="16">
        <v>76</v>
      </c>
      <c r="B259" s="63" t="str">
        <f t="shared" si="29"/>
        <v/>
      </c>
      <c r="C259" s="67" t="str">
        <f t="shared" si="29"/>
        <v/>
      </c>
      <c r="D259" s="26"/>
      <c r="E259" s="95" t="str">
        <f t="shared" si="31"/>
        <v/>
      </c>
      <c r="F259" s="16"/>
    </row>
    <row r="260" spans="1:12" x14ac:dyDescent="0.25">
      <c r="A260" s="16">
        <v>77</v>
      </c>
      <c r="B260" s="63" t="str">
        <f t="shared" si="29"/>
        <v/>
      </c>
      <c r="C260" s="67" t="str">
        <f t="shared" si="29"/>
        <v/>
      </c>
      <c r="D260" s="26"/>
      <c r="E260" s="95" t="str">
        <f t="shared" si="31"/>
        <v/>
      </c>
      <c r="F260" s="16"/>
    </row>
    <row r="261" spans="1:12" x14ac:dyDescent="0.25">
      <c r="A261" s="16">
        <v>78</v>
      </c>
      <c r="B261" s="63" t="str">
        <f t="shared" si="29"/>
        <v/>
      </c>
      <c r="C261" s="67" t="str">
        <f t="shared" si="29"/>
        <v/>
      </c>
      <c r="D261" s="26"/>
      <c r="E261" s="95" t="str">
        <f t="shared" si="31"/>
        <v/>
      </c>
      <c r="F261" s="16"/>
    </row>
    <row r="262" spans="1:12" x14ac:dyDescent="0.25">
      <c r="A262" s="16">
        <v>79</v>
      </c>
      <c r="B262" s="63" t="str">
        <f t="shared" si="29"/>
        <v/>
      </c>
      <c r="C262" s="67" t="str">
        <f t="shared" si="29"/>
        <v/>
      </c>
      <c r="D262" s="26"/>
      <c r="E262" s="95" t="str">
        <f t="shared" si="31"/>
        <v/>
      </c>
      <c r="F262" s="16"/>
    </row>
    <row r="263" spans="1:12" x14ac:dyDescent="0.25">
      <c r="A263" s="16">
        <v>80</v>
      </c>
      <c r="B263" s="63" t="str">
        <f t="shared" si="29"/>
        <v/>
      </c>
      <c r="C263" s="67" t="str">
        <f t="shared" si="29"/>
        <v/>
      </c>
      <c r="D263" s="26"/>
      <c r="E263" s="95" t="str">
        <f t="shared" si="31"/>
        <v/>
      </c>
      <c r="F263" s="16"/>
    </row>
    <row r="264" spans="1:12" x14ac:dyDescent="0.25">
      <c r="B264" s="97" t="s">
        <v>63</v>
      </c>
      <c r="C264" s="102"/>
      <c r="D264" s="98"/>
      <c r="E264" s="103">
        <f>SUM(E184:E263)</f>
        <v>0</v>
      </c>
      <c r="F264" s="105"/>
      <c r="G264" s="105"/>
    </row>
    <row r="265" spans="1:12" x14ac:dyDescent="0.25">
      <c r="B265" s="106"/>
      <c r="C265" s="107"/>
      <c r="D265" s="105"/>
      <c r="E265" s="108"/>
      <c r="F265" s="105"/>
      <c r="G265" s="105"/>
    </row>
    <row r="267" spans="1:12" ht="18.75" x14ac:dyDescent="0.3">
      <c r="B267" s="48" t="s">
        <v>65</v>
      </c>
    </row>
    <row r="269" spans="1:12" s="147" customFormat="1" ht="48.95" customHeight="1" x14ac:dyDescent="0.25">
      <c r="B269" s="180" t="s">
        <v>185</v>
      </c>
      <c r="C269" s="180"/>
      <c r="D269" s="180"/>
      <c r="E269" s="180"/>
      <c r="F269" s="180"/>
      <c r="G269" s="180"/>
      <c r="H269" s="180"/>
      <c r="I269" s="180"/>
      <c r="J269" s="180"/>
    </row>
    <row r="271" spans="1:12" ht="98.25" customHeight="1" x14ac:dyDescent="0.25">
      <c r="B271" s="55" t="s">
        <v>66</v>
      </c>
      <c r="C271" s="55" t="s">
        <v>67</v>
      </c>
      <c r="D271" s="146" t="s">
        <v>240</v>
      </c>
      <c r="E271" s="146" t="s">
        <v>200</v>
      </c>
      <c r="F271" s="146" t="s">
        <v>201</v>
      </c>
      <c r="G271" s="146" t="s">
        <v>181</v>
      </c>
      <c r="H271" s="146" t="s">
        <v>202</v>
      </c>
      <c r="I271" s="146" t="s">
        <v>203</v>
      </c>
      <c r="J271" s="146" t="s">
        <v>204</v>
      </c>
      <c r="K271" s="146" t="s">
        <v>180</v>
      </c>
    </row>
    <row r="272" spans="1:12" x14ac:dyDescent="0.25">
      <c r="A272" s="16">
        <v>1</v>
      </c>
      <c r="B272" s="63" t="str">
        <f>+IF('B - DATOS CONTRATO GESTIÓN'!B78="","",'B - DATOS CONTRATO GESTIÓN'!B78)</f>
        <v/>
      </c>
      <c r="C272" s="63" t="str">
        <f>+IF('B - DATOS CONTRATO GESTIÓN'!C78="","",'B - DATOS CONTRATO GESTIÓN'!C78)</f>
        <v/>
      </c>
      <c r="D272" s="66" t="str">
        <f t="shared" ref="D272:D303" si="32">+IF(B272="","",V891)</f>
        <v/>
      </c>
      <c r="E272" s="27"/>
      <c r="F272" s="27"/>
      <c r="G272" s="109" t="str">
        <f>+IF(B272="","",F272/E272)</f>
        <v/>
      </c>
      <c r="H272" s="28"/>
      <c r="I272" s="28"/>
      <c r="J272" s="95" t="str">
        <f>+IF(B272="","",(H272+I272)*G272)</f>
        <v/>
      </c>
      <c r="K272" s="95" t="str">
        <f t="shared" ref="K272:K303" si="33">+IF(B272="","",J272/F272)</f>
        <v/>
      </c>
      <c r="L272" s="110"/>
    </row>
    <row r="273" spans="1:11" x14ac:dyDescent="0.25">
      <c r="A273" s="16">
        <v>2</v>
      </c>
      <c r="B273" s="63" t="str">
        <f>+IF('B - DATOS CONTRATO GESTIÓN'!B79="","",'B - DATOS CONTRATO GESTIÓN'!B79)</f>
        <v/>
      </c>
      <c r="C273" s="63" t="str">
        <f>+IF('B - DATOS CONTRATO GESTIÓN'!C79="","",'B - DATOS CONTRATO GESTIÓN'!C79)</f>
        <v/>
      </c>
      <c r="D273" s="66" t="str">
        <f t="shared" si="32"/>
        <v/>
      </c>
      <c r="E273" s="27"/>
      <c r="F273" s="27"/>
      <c r="G273" s="109" t="str">
        <f t="shared" ref="G273:G336" si="34">+IF(B273="","",F273/E273)</f>
        <v/>
      </c>
      <c r="H273" s="28"/>
      <c r="I273" s="28"/>
      <c r="J273" s="95" t="str">
        <f t="shared" ref="J273:J336" si="35">+IF(B273="","",(H273+I273)*G273)</f>
        <v/>
      </c>
      <c r="K273" s="95" t="str">
        <f t="shared" si="33"/>
        <v/>
      </c>
    </row>
    <row r="274" spans="1:11" x14ac:dyDescent="0.25">
      <c r="A274" s="16">
        <v>3</v>
      </c>
      <c r="B274" s="63" t="str">
        <f>+IF('B - DATOS CONTRATO GESTIÓN'!B80="","",'B - DATOS CONTRATO GESTIÓN'!B80)</f>
        <v/>
      </c>
      <c r="C274" s="63" t="str">
        <f>+IF('B - DATOS CONTRATO GESTIÓN'!C80="","",'B - DATOS CONTRATO GESTIÓN'!C80)</f>
        <v/>
      </c>
      <c r="D274" s="66" t="str">
        <f t="shared" si="32"/>
        <v/>
      </c>
      <c r="E274" s="27"/>
      <c r="F274" s="27"/>
      <c r="G274" s="109" t="str">
        <f t="shared" si="34"/>
        <v/>
      </c>
      <c r="H274" s="28"/>
      <c r="I274" s="28"/>
      <c r="J274" s="95" t="str">
        <f t="shared" si="35"/>
        <v/>
      </c>
      <c r="K274" s="95" t="str">
        <f t="shared" si="33"/>
        <v/>
      </c>
    </row>
    <row r="275" spans="1:11" x14ac:dyDescent="0.25">
      <c r="A275" s="16">
        <v>4</v>
      </c>
      <c r="B275" s="63" t="str">
        <f>+IF('B - DATOS CONTRATO GESTIÓN'!B81="","",'B - DATOS CONTRATO GESTIÓN'!B81)</f>
        <v/>
      </c>
      <c r="C275" s="63" t="str">
        <f>+IF('B - DATOS CONTRATO GESTIÓN'!C81="","",'B - DATOS CONTRATO GESTIÓN'!C81)</f>
        <v/>
      </c>
      <c r="D275" s="66" t="str">
        <f t="shared" si="32"/>
        <v/>
      </c>
      <c r="E275" s="27"/>
      <c r="F275" s="27"/>
      <c r="G275" s="109" t="str">
        <f t="shared" si="34"/>
        <v/>
      </c>
      <c r="H275" s="28"/>
      <c r="I275" s="28"/>
      <c r="J275" s="95" t="str">
        <f t="shared" si="35"/>
        <v/>
      </c>
      <c r="K275" s="95" t="str">
        <f t="shared" si="33"/>
        <v/>
      </c>
    </row>
    <row r="276" spans="1:11" x14ac:dyDescent="0.25">
      <c r="A276" s="16">
        <v>5</v>
      </c>
      <c r="B276" s="63" t="str">
        <f>+IF('B - DATOS CONTRATO GESTIÓN'!B82="","",'B - DATOS CONTRATO GESTIÓN'!B82)</f>
        <v/>
      </c>
      <c r="C276" s="63" t="str">
        <f>+IF('B - DATOS CONTRATO GESTIÓN'!C82="","",'B - DATOS CONTRATO GESTIÓN'!C82)</f>
        <v/>
      </c>
      <c r="D276" s="66" t="str">
        <f t="shared" si="32"/>
        <v/>
      </c>
      <c r="E276" s="27"/>
      <c r="F276" s="27"/>
      <c r="G276" s="109" t="str">
        <f t="shared" si="34"/>
        <v/>
      </c>
      <c r="H276" s="28"/>
      <c r="I276" s="28"/>
      <c r="J276" s="95" t="str">
        <f t="shared" si="35"/>
        <v/>
      </c>
      <c r="K276" s="95" t="str">
        <f t="shared" si="33"/>
        <v/>
      </c>
    </row>
    <row r="277" spans="1:11" x14ac:dyDescent="0.25">
      <c r="A277" s="16">
        <v>6</v>
      </c>
      <c r="B277" s="63" t="str">
        <f>+IF('B - DATOS CONTRATO GESTIÓN'!B83="","",'B - DATOS CONTRATO GESTIÓN'!B83)</f>
        <v/>
      </c>
      <c r="C277" s="63" t="str">
        <f>+IF('B - DATOS CONTRATO GESTIÓN'!C83="","",'B - DATOS CONTRATO GESTIÓN'!C83)</f>
        <v/>
      </c>
      <c r="D277" s="66" t="str">
        <f t="shared" si="32"/>
        <v/>
      </c>
      <c r="E277" s="27"/>
      <c r="F277" s="27"/>
      <c r="G277" s="109" t="str">
        <f t="shared" si="34"/>
        <v/>
      </c>
      <c r="H277" s="28"/>
      <c r="I277" s="28"/>
      <c r="J277" s="95" t="str">
        <f t="shared" si="35"/>
        <v/>
      </c>
      <c r="K277" s="95" t="str">
        <f t="shared" si="33"/>
        <v/>
      </c>
    </row>
    <row r="278" spans="1:11" x14ac:dyDescent="0.25">
      <c r="A278" s="16">
        <v>7</v>
      </c>
      <c r="B278" s="63" t="str">
        <f>+IF('B - DATOS CONTRATO GESTIÓN'!B84="","",'B - DATOS CONTRATO GESTIÓN'!B84)</f>
        <v/>
      </c>
      <c r="C278" s="63" t="str">
        <f>+IF('B - DATOS CONTRATO GESTIÓN'!C84="","",'B - DATOS CONTRATO GESTIÓN'!C84)</f>
        <v/>
      </c>
      <c r="D278" s="66" t="str">
        <f t="shared" si="32"/>
        <v/>
      </c>
      <c r="E278" s="27"/>
      <c r="F278" s="27"/>
      <c r="G278" s="109" t="str">
        <f t="shared" si="34"/>
        <v/>
      </c>
      <c r="H278" s="28"/>
      <c r="I278" s="28"/>
      <c r="J278" s="95" t="str">
        <f t="shared" si="35"/>
        <v/>
      </c>
      <c r="K278" s="95" t="str">
        <f t="shared" si="33"/>
        <v/>
      </c>
    </row>
    <row r="279" spans="1:11" x14ac:dyDescent="0.25">
      <c r="A279" s="16">
        <v>8</v>
      </c>
      <c r="B279" s="63" t="str">
        <f>+IF('B - DATOS CONTRATO GESTIÓN'!B85="","",'B - DATOS CONTRATO GESTIÓN'!B85)</f>
        <v/>
      </c>
      <c r="C279" s="63" t="str">
        <f>+IF('B - DATOS CONTRATO GESTIÓN'!C85="","",'B - DATOS CONTRATO GESTIÓN'!C85)</f>
        <v/>
      </c>
      <c r="D279" s="66" t="str">
        <f t="shared" si="32"/>
        <v/>
      </c>
      <c r="E279" s="27"/>
      <c r="F279" s="27"/>
      <c r="G279" s="109" t="str">
        <f t="shared" si="34"/>
        <v/>
      </c>
      <c r="H279" s="28"/>
      <c r="I279" s="28"/>
      <c r="J279" s="95" t="str">
        <f t="shared" si="35"/>
        <v/>
      </c>
      <c r="K279" s="95" t="str">
        <f t="shared" si="33"/>
        <v/>
      </c>
    </row>
    <row r="280" spans="1:11" x14ac:dyDescent="0.25">
      <c r="A280" s="16">
        <v>9</v>
      </c>
      <c r="B280" s="63" t="str">
        <f>+IF('B - DATOS CONTRATO GESTIÓN'!B86="","",'B - DATOS CONTRATO GESTIÓN'!B86)</f>
        <v/>
      </c>
      <c r="C280" s="63" t="str">
        <f>+IF('B - DATOS CONTRATO GESTIÓN'!C86="","",'B - DATOS CONTRATO GESTIÓN'!C86)</f>
        <v/>
      </c>
      <c r="D280" s="66" t="str">
        <f t="shared" si="32"/>
        <v/>
      </c>
      <c r="E280" s="27"/>
      <c r="F280" s="27"/>
      <c r="G280" s="109" t="str">
        <f t="shared" si="34"/>
        <v/>
      </c>
      <c r="H280" s="28"/>
      <c r="I280" s="28"/>
      <c r="J280" s="95" t="str">
        <f t="shared" si="35"/>
        <v/>
      </c>
      <c r="K280" s="95" t="str">
        <f t="shared" si="33"/>
        <v/>
      </c>
    </row>
    <row r="281" spans="1:11" x14ac:dyDescent="0.25">
      <c r="A281" s="16">
        <v>10</v>
      </c>
      <c r="B281" s="63" t="str">
        <f>+IF('B - DATOS CONTRATO GESTIÓN'!B87="","",'B - DATOS CONTRATO GESTIÓN'!B87)</f>
        <v/>
      </c>
      <c r="C281" s="63" t="str">
        <f>+IF('B - DATOS CONTRATO GESTIÓN'!C87="","",'B - DATOS CONTRATO GESTIÓN'!C87)</f>
        <v/>
      </c>
      <c r="D281" s="66" t="str">
        <f t="shared" si="32"/>
        <v/>
      </c>
      <c r="E281" s="27"/>
      <c r="F281" s="27"/>
      <c r="G281" s="109" t="str">
        <f t="shared" si="34"/>
        <v/>
      </c>
      <c r="H281" s="28"/>
      <c r="I281" s="28"/>
      <c r="J281" s="95" t="str">
        <f t="shared" si="35"/>
        <v/>
      </c>
      <c r="K281" s="95" t="str">
        <f t="shared" si="33"/>
        <v/>
      </c>
    </row>
    <row r="282" spans="1:11" x14ac:dyDescent="0.25">
      <c r="A282" s="16">
        <v>11</v>
      </c>
      <c r="B282" s="63" t="str">
        <f>+IF('B - DATOS CONTRATO GESTIÓN'!B88="","",'B - DATOS CONTRATO GESTIÓN'!B88)</f>
        <v/>
      </c>
      <c r="C282" s="63" t="str">
        <f>+IF('B - DATOS CONTRATO GESTIÓN'!C88="","",'B - DATOS CONTRATO GESTIÓN'!C88)</f>
        <v/>
      </c>
      <c r="D282" s="66" t="str">
        <f t="shared" si="32"/>
        <v/>
      </c>
      <c r="E282" s="27"/>
      <c r="F282" s="27"/>
      <c r="G282" s="109" t="str">
        <f t="shared" si="34"/>
        <v/>
      </c>
      <c r="H282" s="28"/>
      <c r="I282" s="28"/>
      <c r="J282" s="95" t="str">
        <f t="shared" si="35"/>
        <v/>
      </c>
      <c r="K282" s="95" t="str">
        <f t="shared" si="33"/>
        <v/>
      </c>
    </row>
    <row r="283" spans="1:11" x14ac:dyDescent="0.25">
      <c r="A283" s="16">
        <v>12</v>
      </c>
      <c r="B283" s="63" t="str">
        <f>+IF('B - DATOS CONTRATO GESTIÓN'!B89="","",'B - DATOS CONTRATO GESTIÓN'!B89)</f>
        <v/>
      </c>
      <c r="C283" s="63" t="str">
        <f>+IF('B - DATOS CONTRATO GESTIÓN'!C89="","",'B - DATOS CONTRATO GESTIÓN'!C89)</f>
        <v/>
      </c>
      <c r="D283" s="66" t="str">
        <f t="shared" si="32"/>
        <v/>
      </c>
      <c r="E283" s="27"/>
      <c r="F283" s="27"/>
      <c r="G283" s="109" t="str">
        <f t="shared" si="34"/>
        <v/>
      </c>
      <c r="H283" s="28"/>
      <c r="I283" s="28"/>
      <c r="J283" s="95" t="str">
        <f t="shared" si="35"/>
        <v/>
      </c>
      <c r="K283" s="95" t="str">
        <f t="shared" si="33"/>
        <v/>
      </c>
    </row>
    <row r="284" spans="1:11" x14ac:dyDescent="0.25">
      <c r="A284" s="16">
        <v>13</v>
      </c>
      <c r="B284" s="63" t="str">
        <f>+IF('B - DATOS CONTRATO GESTIÓN'!B90="","",'B - DATOS CONTRATO GESTIÓN'!B90)</f>
        <v/>
      </c>
      <c r="C284" s="63" t="str">
        <f>+IF('B - DATOS CONTRATO GESTIÓN'!C90="","",'B - DATOS CONTRATO GESTIÓN'!C90)</f>
        <v/>
      </c>
      <c r="D284" s="66" t="str">
        <f t="shared" si="32"/>
        <v/>
      </c>
      <c r="E284" s="27"/>
      <c r="F284" s="27"/>
      <c r="G284" s="109" t="str">
        <f t="shared" si="34"/>
        <v/>
      </c>
      <c r="H284" s="28"/>
      <c r="I284" s="28"/>
      <c r="J284" s="95" t="str">
        <f t="shared" si="35"/>
        <v/>
      </c>
      <c r="K284" s="95" t="str">
        <f t="shared" si="33"/>
        <v/>
      </c>
    </row>
    <row r="285" spans="1:11" x14ac:dyDescent="0.25">
      <c r="A285" s="16">
        <v>14</v>
      </c>
      <c r="B285" s="63" t="str">
        <f>+IF('B - DATOS CONTRATO GESTIÓN'!B91="","",'B - DATOS CONTRATO GESTIÓN'!B91)</f>
        <v/>
      </c>
      <c r="C285" s="63" t="str">
        <f>+IF('B - DATOS CONTRATO GESTIÓN'!C91="","",'B - DATOS CONTRATO GESTIÓN'!C91)</f>
        <v/>
      </c>
      <c r="D285" s="66" t="str">
        <f t="shared" si="32"/>
        <v/>
      </c>
      <c r="E285" s="27"/>
      <c r="F285" s="27"/>
      <c r="G285" s="109" t="str">
        <f t="shared" si="34"/>
        <v/>
      </c>
      <c r="H285" s="28"/>
      <c r="I285" s="28"/>
      <c r="J285" s="95" t="str">
        <f t="shared" si="35"/>
        <v/>
      </c>
      <c r="K285" s="95" t="str">
        <f t="shared" si="33"/>
        <v/>
      </c>
    </row>
    <row r="286" spans="1:11" x14ac:dyDescent="0.25">
      <c r="A286" s="16">
        <v>15</v>
      </c>
      <c r="B286" s="63" t="str">
        <f>+IF('B - DATOS CONTRATO GESTIÓN'!B92="","",'B - DATOS CONTRATO GESTIÓN'!B92)</f>
        <v/>
      </c>
      <c r="C286" s="63" t="str">
        <f>+IF('B - DATOS CONTRATO GESTIÓN'!C92="","",'B - DATOS CONTRATO GESTIÓN'!C92)</f>
        <v/>
      </c>
      <c r="D286" s="66" t="str">
        <f t="shared" si="32"/>
        <v/>
      </c>
      <c r="E286" s="27"/>
      <c r="F286" s="27"/>
      <c r="G286" s="109" t="str">
        <f t="shared" si="34"/>
        <v/>
      </c>
      <c r="H286" s="28"/>
      <c r="I286" s="28"/>
      <c r="J286" s="95" t="str">
        <f t="shared" si="35"/>
        <v/>
      </c>
      <c r="K286" s="95" t="str">
        <f t="shared" si="33"/>
        <v/>
      </c>
    </row>
    <row r="287" spans="1:11" x14ac:dyDescent="0.25">
      <c r="A287" s="16">
        <v>16</v>
      </c>
      <c r="B287" s="63" t="str">
        <f>+IF('B - DATOS CONTRATO GESTIÓN'!B93="","",'B - DATOS CONTRATO GESTIÓN'!B93)</f>
        <v/>
      </c>
      <c r="C287" s="63" t="str">
        <f>+IF('B - DATOS CONTRATO GESTIÓN'!C93="","",'B - DATOS CONTRATO GESTIÓN'!C93)</f>
        <v/>
      </c>
      <c r="D287" s="66" t="str">
        <f t="shared" si="32"/>
        <v/>
      </c>
      <c r="E287" s="27"/>
      <c r="F287" s="27"/>
      <c r="G287" s="109" t="str">
        <f t="shared" si="34"/>
        <v/>
      </c>
      <c r="H287" s="28"/>
      <c r="I287" s="28"/>
      <c r="J287" s="95" t="str">
        <f t="shared" si="35"/>
        <v/>
      </c>
      <c r="K287" s="95" t="str">
        <f t="shared" si="33"/>
        <v/>
      </c>
    </row>
    <row r="288" spans="1:11" x14ac:dyDescent="0.25">
      <c r="A288" s="16">
        <v>17</v>
      </c>
      <c r="B288" s="63" t="str">
        <f>+IF('B - DATOS CONTRATO GESTIÓN'!B94="","",'B - DATOS CONTRATO GESTIÓN'!B94)</f>
        <v/>
      </c>
      <c r="C288" s="63" t="str">
        <f>+IF('B - DATOS CONTRATO GESTIÓN'!C94="","",'B - DATOS CONTRATO GESTIÓN'!C94)</f>
        <v/>
      </c>
      <c r="D288" s="66" t="str">
        <f t="shared" si="32"/>
        <v/>
      </c>
      <c r="E288" s="27"/>
      <c r="F288" s="27"/>
      <c r="G288" s="109" t="str">
        <f t="shared" si="34"/>
        <v/>
      </c>
      <c r="H288" s="28"/>
      <c r="I288" s="28"/>
      <c r="J288" s="95" t="str">
        <f t="shared" si="35"/>
        <v/>
      </c>
      <c r="K288" s="95" t="str">
        <f t="shared" si="33"/>
        <v/>
      </c>
    </row>
    <row r="289" spans="1:11" x14ac:dyDescent="0.25">
      <c r="A289" s="16">
        <v>18</v>
      </c>
      <c r="B289" s="63" t="str">
        <f>+IF('B - DATOS CONTRATO GESTIÓN'!B95="","",'B - DATOS CONTRATO GESTIÓN'!B95)</f>
        <v/>
      </c>
      <c r="C289" s="63" t="str">
        <f>+IF('B - DATOS CONTRATO GESTIÓN'!C95="","",'B - DATOS CONTRATO GESTIÓN'!C95)</f>
        <v/>
      </c>
      <c r="D289" s="66" t="str">
        <f t="shared" si="32"/>
        <v/>
      </c>
      <c r="E289" s="27"/>
      <c r="F289" s="27"/>
      <c r="G289" s="109" t="str">
        <f t="shared" si="34"/>
        <v/>
      </c>
      <c r="H289" s="28"/>
      <c r="I289" s="28"/>
      <c r="J289" s="95" t="str">
        <f t="shared" si="35"/>
        <v/>
      </c>
      <c r="K289" s="95" t="str">
        <f t="shared" si="33"/>
        <v/>
      </c>
    </row>
    <row r="290" spans="1:11" x14ac:dyDescent="0.25">
      <c r="A290" s="16">
        <v>19</v>
      </c>
      <c r="B290" s="63" t="str">
        <f>+IF('B - DATOS CONTRATO GESTIÓN'!B96="","",'B - DATOS CONTRATO GESTIÓN'!B96)</f>
        <v/>
      </c>
      <c r="C290" s="63" t="str">
        <f>+IF('B - DATOS CONTRATO GESTIÓN'!C96="","",'B - DATOS CONTRATO GESTIÓN'!C96)</f>
        <v/>
      </c>
      <c r="D290" s="66" t="str">
        <f t="shared" si="32"/>
        <v/>
      </c>
      <c r="E290" s="27"/>
      <c r="F290" s="27"/>
      <c r="G290" s="109" t="str">
        <f t="shared" si="34"/>
        <v/>
      </c>
      <c r="H290" s="28"/>
      <c r="I290" s="28"/>
      <c r="J290" s="95" t="str">
        <f t="shared" si="35"/>
        <v/>
      </c>
      <c r="K290" s="95" t="str">
        <f t="shared" si="33"/>
        <v/>
      </c>
    </row>
    <row r="291" spans="1:11" x14ac:dyDescent="0.25">
      <c r="A291" s="16">
        <v>20</v>
      </c>
      <c r="B291" s="63" t="str">
        <f>+IF('B - DATOS CONTRATO GESTIÓN'!B97="","",'B - DATOS CONTRATO GESTIÓN'!B97)</f>
        <v/>
      </c>
      <c r="C291" s="63" t="str">
        <f>+IF('B - DATOS CONTRATO GESTIÓN'!C97="","",'B - DATOS CONTRATO GESTIÓN'!C97)</f>
        <v/>
      </c>
      <c r="D291" s="66" t="str">
        <f t="shared" si="32"/>
        <v/>
      </c>
      <c r="E291" s="27"/>
      <c r="F291" s="27"/>
      <c r="G291" s="109" t="str">
        <f t="shared" si="34"/>
        <v/>
      </c>
      <c r="H291" s="28"/>
      <c r="I291" s="28"/>
      <c r="J291" s="95" t="str">
        <f t="shared" si="35"/>
        <v/>
      </c>
      <c r="K291" s="95" t="str">
        <f t="shared" si="33"/>
        <v/>
      </c>
    </row>
    <row r="292" spans="1:11" x14ac:dyDescent="0.25">
      <c r="A292" s="16">
        <v>21</v>
      </c>
      <c r="B292" s="63" t="str">
        <f>+IF('B - DATOS CONTRATO GESTIÓN'!B98="","",'B - DATOS CONTRATO GESTIÓN'!B98)</f>
        <v/>
      </c>
      <c r="C292" s="63" t="str">
        <f>+IF('B - DATOS CONTRATO GESTIÓN'!C98="","",'B - DATOS CONTRATO GESTIÓN'!C98)</f>
        <v/>
      </c>
      <c r="D292" s="66" t="str">
        <f t="shared" si="32"/>
        <v/>
      </c>
      <c r="E292" s="27"/>
      <c r="F292" s="27"/>
      <c r="G292" s="109" t="str">
        <f t="shared" si="34"/>
        <v/>
      </c>
      <c r="H292" s="28"/>
      <c r="I292" s="28"/>
      <c r="J292" s="95" t="str">
        <f t="shared" si="35"/>
        <v/>
      </c>
      <c r="K292" s="95" t="str">
        <f t="shared" si="33"/>
        <v/>
      </c>
    </row>
    <row r="293" spans="1:11" x14ac:dyDescent="0.25">
      <c r="A293" s="16">
        <v>22</v>
      </c>
      <c r="B293" s="63" t="str">
        <f>+IF('B - DATOS CONTRATO GESTIÓN'!B99="","",'B - DATOS CONTRATO GESTIÓN'!B99)</f>
        <v/>
      </c>
      <c r="C293" s="63" t="str">
        <f>+IF('B - DATOS CONTRATO GESTIÓN'!C99="","",'B - DATOS CONTRATO GESTIÓN'!C99)</f>
        <v/>
      </c>
      <c r="D293" s="66" t="str">
        <f t="shared" si="32"/>
        <v/>
      </c>
      <c r="E293" s="27"/>
      <c r="F293" s="27"/>
      <c r="G293" s="109" t="str">
        <f t="shared" si="34"/>
        <v/>
      </c>
      <c r="H293" s="28"/>
      <c r="I293" s="28"/>
      <c r="J293" s="95" t="str">
        <f t="shared" si="35"/>
        <v/>
      </c>
      <c r="K293" s="95" t="str">
        <f t="shared" si="33"/>
        <v/>
      </c>
    </row>
    <row r="294" spans="1:11" x14ac:dyDescent="0.25">
      <c r="A294" s="16">
        <v>23</v>
      </c>
      <c r="B294" s="63" t="str">
        <f>+IF('B - DATOS CONTRATO GESTIÓN'!B100="","",'B - DATOS CONTRATO GESTIÓN'!B100)</f>
        <v/>
      </c>
      <c r="C294" s="63" t="str">
        <f>+IF('B - DATOS CONTRATO GESTIÓN'!C100="","",'B - DATOS CONTRATO GESTIÓN'!C100)</f>
        <v/>
      </c>
      <c r="D294" s="66" t="str">
        <f t="shared" si="32"/>
        <v/>
      </c>
      <c r="E294" s="27"/>
      <c r="F294" s="27"/>
      <c r="G294" s="109" t="str">
        <f t="shared" si="34"/>
        <v/>
      </c>
      <c r="H294" s="28"/>
      <c r="I294" s="28"/>
      <c r="J294" s="95" t="str">
        <f t="shared" si="35"/>
        <v/>
      </c>
      <c r="K294" s="95" t="str">
        <f t="shared" si="33"/>
        <v/>
      </c>
    </row>
    <row r="295" spans="1:11" x14ac:dyDescent="0.25">
      <c r="A295" s="16">
        <v>24</v>
      </c>
      <c r="B295" s="63" t="str">
        <f>+IF('B - DATOS CONTRATO GESTIÓN'!B101="","",'B - DATOS CONTRATO GESTIÓN'!B101)</f>
        <v/>
      </c>
      <c r="C295" s="63" t="str">
        <f>+IF('B - DATOS CONTRATO GESTIÓN'!C101="","",'B - DATOS CONTRATO GESTIÓN'!C101)</f>
        <v/>
      </c>
      <c r="D295" s="66" t="str">
        <f t="shared" si="32"/>
        <v/>
      </c>
      <c r="E295" s="27"/>
      <c r="F295" s="27"/>
      <c r="G295" s="109" t="str">
        <f t="shared" si="34"/>
        <v/>
      </c>
      <c r="H295" s="28"/>
      <c r="I295" s="28"/>
      <c r="J295" s="95" t="str">
        <f t="shared" si="35"/>
        <v/>
      </c>
      <c r="K295" s="95" t="str">
        <f t="shared" si="33"/>
        <v/>
      </c>
    </row>
    <row r="296" spans="1:11" x14ac:dyDescent="0.25">
      <c r="A296" s="16">
        <v>25</v>
      </c>
      <c r="B296" s="63" t="str">
        <f>+IF('B - DATOS CONTRATO GESTIÓN'!B102="","",'B - DATOS CONTRATO GESTIÓN'!B102)</f>
        <v/>
      </c>
      <c r="C296" s="63" t="str">
        <f>+IF('B - DATOS CONTRATO GESTIÓN'!C102="","",'B - DATOS CONTRATO GESTIÓN'!C102)</f>
        <v/>
      </c>
      <c r="D296" s="66" t="str">
        <f t="shared" si="32"/>
        <v/>
      </c>
      <c r="E296" s="27"/>
      <c r="F296" s="27"/>
      <c r="G296" s="109" t="str">
        <f t="shared" si="34"/>
        <v/>
      </c>
      <c r="H296" s="28"/>
      <c r="I296" s="28"/>
      <c r="J296" s="95" t="str">
        <f t="shared" si="35"/>
        <v/>
      </c>
      <c r="K296" s="95" t="str">
        <f t="shared" si="33"/>
        <v/>
      </c>
    </row>
    <row r="297" spans="1:11" x14ac:dyDescent="0.25">
      <c r="A297" s="16">
        <v>26</v>
      </c>
      <c r="B297" s="63" t="str">
        <f>+IF('B - DATOS CONTRATO GESTIÓN'!B103="","",'B - DATOS CONTRATO GESTIÓN'!B103)</f>
        <v/>
      </c>
      <c r="C297" s="63" t="str">
        <f>+IF('B - DATOS CONTRATO GESTIÓN'!C103="","",'B - DATOS CONTRATO GESTIÓN'!C103)</f>
        <v/>
      </c>
      <c r="D297" s="66" t="str">
        <f t="shared" si="32"/>
        <v/>
      </c>
      <c r="E297" s="27"/>
      <c r="F297" s="27"/>
      <c r="G297" s="109" t="str">
        <f t="shared" si="34"/>
        <v/>
      </c>
      <c r="H297" s="28"/>
      <c r="I297" s="28"/>
      <c r="J297" s="95" t="str">
        <f t="shared" si="35"/>
        <v/>
      </c>
      <c r="K297" s="95" t="str">
        <f t="shared" si="33"/>
        <v/>
      </c>
    </row>
    <row r="298" spans="1:11" x14ac:dyDescent="0.25">
      <c r="A298" s="16">
        <v>27</v>
      </c>
      <c r="B298" s="63" t="str">
        <f>+IF('B - DATOS CONTRATO GESTIÓN'!B104="","",'B - DATOS CONTRATO GESTIÓN'!B104)</f>
        <v/>
      </c>
      <c r="C298" s="63" t="str">
        <f>+IF('B - DATOS CONTRATO GESTIÓN'!C104="","",'B - DATOS CONTRATO GESTIÓN'!C104)</f>
        <v/>
      </c>
      <c r="D298" s="66" t="str">
        <f t="shared" si="32"/>
        <v/>
      </c>
      <c r="E298" s="27"/>
      <c r="F298" s="27"/>
      <c r="G298" s="109" t="str">
        <f t="shared" si="34"/>
        <v/>
      </c>
      <c r="H298" s="28"/>
      <c r="I298" s="28"/>
      <c r="J298" s="95" t="str">
        <f t="shared" si="35"/>
        <v/>
      </c>
      <c r="K298" s="95" t="str">
        <f t="shared" si="33"/>
        <v/>
      </c>
    </row>
    <row r="299" spans="1:11" x14ac:dyDescent="0.25">
      <c r="A299" s="16">
        <v>28</v>
      </c>
      <c r="B299" s="63" t="str">
        <f>+IF('B - DATOS CONTRATO GESTIÓN'!B105="","",'B - DATOS CONTRATO GESTIÓN'!B105)</f>
        <v/>
      </c>
      <c r="C299" s="63" t="str">
        <f>+IF('B - DATOS CONTRATO GESTIÓN'!C105="","",'B - DATOS CONTRATO GESTIÓN'!C105)</f>
        <v/>
      </c>
      <c r="D299" s="66" t="str">
        <f t="shared" si="32"/>
        <v/>
      </c>
      <c r="E299" s="27"/>
      <c r="F299" s="27"/>
      <c r="G299" s="109" t="str">
        <f t="shared" si="34"/>
        <v/>
      </c>
      <c r="H299" s="28"/>
      <c r="I299" s="28"/>
      <c r="J299" s="95" t="str">
        <f t="shared" si="35"/>
        <v/>
      </c>
      <c r="K299" s="95" t="str">
        <f t="shared" si="33"/>
        <v/>
      </c>
    </row>
    <row r="300" spans="1:11" x14ac:dyDescent="0.25">
      <c r="A300" s="16">
        <v>29</v>
      </c>
      <c r="B300" s="63" t="str">
        <f>+IF('B - DATOS CONTRATO GESTIÓN'!B106="","",'B - DATOS CONTRATO GESTIÓN'!B106)</f>
        <v/>
      </c>
      <c r="C300" s="63" t="str">
        <f>+IF('B - DATOS CONTRATO GESTIÓN'!C106="","",'B - DATOS CONTRATO GESTIÓN'!C106)</f>
        <v/>
      </c>
      <c r="D300" s="66" t="str">
        <f t="shared" si="32"/>
        <v/>
      </c>
      <c r="E300" s="27"/>
      <c r="F300" s="27"/>
      <c r="G300" s="109" t="str">
        <f t="shared" si="34"/>
        <v/>
      </c>
      <c r="H300" s="28"/>
      <c r="I300" s="28"/>
      <c r="J300" s="95" t="str">
        <f t="shared" si="35"/>
        <v/>
      </c>
      <c r="K300" s="95" t="str">
        <f t="shared" si="33"/>
        <v/>
      </c>
    </row>
    <row r="301" spans="1:11" x14ac:dyDescent="0.25">
      <c r="A301" s="16">
        <v>30</v>
      </c>
      <c r="B301" s="63" t="str">
        <f>+IF('B - DATOS CONTRATO GESTIÓN'!B107="","",'B - DATOS CONTRATO GESTIÓN'!B107)</f>
        <v/>
      </c>
      <c r="C301" s="63" t="str">
        <f>+IF('B - DATOS CONTRATO GESTIÓN'!C107="","",'B - DATOS CONTRATO GESTIÓN'!C107)</f>
        <v/>
      </c>
      <c r="D301" s="66" t="str">
        <f t="shared" si="32"/>
        <v/>
      </c>
      <c r="E301" s="27"/>
      <c r="F301" s="27"/>
      <c r="G301" s="109" t="str">
        <f t="shared" si="34"/>
        <v/>
      </c>
      <c r="H301" s="28"/>
      <c r="I301" s="28"/>
      <c r="J301" s="95" t="str">
        <f t="shared" si="35"/>
        <v/>
      </c>
      <c r="K301" s="95" t="str">
        <f t="shared" si="33"/>
        <v/>
      </c>
    </row>
    <row r="302" spans="1:11" x14ac:dyDescent="0.25">
      <c r="A302" s="16">
        <v>31</v>
      </c>
      <c r="B302" s="63" t="str">
        <f>+IF('B - DATOS CONTRATO GESTIÓN'!B108="","",'B - DATOS CONTRATO GESTIÓN'!B108)</f>
        <v/>
      </c>
      <c r="C302" s="63" t="str">
        <f>+IF('B - DATOS CONTRATO GESTIÓN'!C108="","",'B - DATOS CONTRATO GESTIÓN'!C108)</f>
        <v/>
      </c>
      <c r="D302" s="66" t="str">
        <f t="shared" si="32"/>
        <v/>
      </c>
      <c r="E302" s="27"/>
      <c r="F302" s="27"/>
      <c r="G302" s="109" t="str">
        <f t="shared" si="34"/>
        <v/>
      </c>
      <c r="H302" s="28"/>
      <c r="I302" s="28"/>
      <c r="J302" s="95" t="str">
        <f t="shared" si="35"/>
        <v/>
      </c>
      <c r="K302" s="95" t="str">
        <f t="shared" si="33"/>
        <v/>
      </c>
    </row>
    <row r="303" spans="1:11" x14ac:dyDescent="0.25">
      <c r="A303" s="16">
        <v>32</v>
      </c>
      <c r="B303" s="63" t="str">
        <f>+IF('B - DATOS CONTRATO GESTIÓN'!B109="","",'B - DATOS CONTRATO GESTIÓN'!B109)</f>
        <v/>
      </c>
      <c r="C303" s="63" t="str">
        <f>+IF('B - DATOS CONTRATO GESTIÓN'!C109="","",'B - DATOS CONTRATO GESTIÓN'!C109)</f>
        <v/>
      </c>
      <c r="D303" s="66" t="str">
        <f t="shared" si="32"/>
        <v/>
      </c>
      <c r="E303" s="27"/>
      <c r="F303" s="27"/>
      <c r="G303" s="109" t="str">
        <f t="shared" si="34"/>
        <v/>
      </c>
      <c r="H303" s="28"/>
      <c r="I303" s="28"/>
      <c r="J303" s="95" t="str">
        <f t="shared" si="35"/>
        <v/>
      </c>
      <c r="K303" s="95" t="str">
        <f t="shared" si="33"/>
        <v/>
      </c>
    </row>
    <row r="304" spans="1:11" x14ac:dyDescent="0.25">
      <c r="A304" s="16">
        <v>33</v>
      </c>
      <c r="B304" s="63" t="str">
        <f>+IF('B - DATOS CONTRATO GESTIÓN'!B110="","",'B - DATOS CONTRATO GESTIÓN'!B110)</f>
        <v/>
      </c>
      <c r="C304" s="63" t="str">
        <f>+IF('B - DATOS CONTRATO GESTIÓN'!C110="","",'B - DATOS CONTRATO GESTIÓN'!C110)</f>
        <v/>
      </c>
      <c r="D304" s="66" t="str">
        <f t="shared" ref="D304:D335" si="36">+IF(B304="","",V923)</f>
        <v/>
      </c>
      <c r="E304" s="27"/>
      <c r="F304" s="27"/>
      <c r="G304" s="109" t="str">
        <f t="shared" si="34"/>
        <v/>
      </c>
      <c r="H304" s="28"/>
      <c r="I304" s="28"/>
      <c r="J304" s="95" t="str">
        <f t="shared" si="35"/>
        <v/>
      </c>
      <c r="K304" s="95" t="str">
        <f t="shared" ref="K304:K335" si="37">+IF(B304="","",J304/F304)</f>
        <v/>
      </c>
    </row>
    <row r="305" spans="1:11" x14ac:dyDescent="0.25">
      <c r="A305" s="16">
        <v>34</v>
      </c>
      <c r="B305" s="63" t="str">
        <f>+IF('B - DATOS CONTRATO GESTIÓN'!B111="","",'B - DATOS CONTRATO GESTIÓN'!B111)</f>
        <v/>
      </c>
      <c r="C305" s="63" t="str">
        <f>+IF('B - DATOS CONTRATO GESTIÓN'!C111="","",'B - DATOS CONTRATO GESTIÓN'!C111)</f>
        <v/>
      </c>
      <c r="D305" s="66" t="str">
        <f t="shared" si="36"/>
        <v/>
      </c>
      <c r="E305" s="27"/>
      <c r="F305" s="27"/>
      <c r="G305" s="109" t="str">
        <f t="shared" si="34"/>
        <v/>
      </c>
      <c r="H305" s="28"/>
      <c r="I305" s="28"/>
      <c r="J305" s="95" t="str">
        <f t="shared" si="35"/>
        <v/>
      </c>
      <c r="K305" s="95" t="str">
        <f t="shared" si="37"/>
        <v/>
      </c>
    </row>
    <row r="306" spans="1:11" x14ac:dyDescent="0.25">
      <c r="A306" s="16">
        <v>35</v>
      </c>
      <c r="B306" s="63" t="str">
        <f>+IF('B - DATOS CONTRATO GESTIÓN'!B112="","",'B - DATOS CONTRATO GESTIÓN'!B112)</f>
        <v/>
      </c>
      <c r="C306" s="63" t="str">
        <f>+IF('B - DATOS CONTRATO GESTIÓN'!C112="","",'B - DATOS CONTRATO GESTIÓN'!C112)</f>
        <v/>
      </c>
      <c r="D306" s="66" t="str">
        <f t="shared" si="36"/>
        <v/>
      </c>
      <c r="E306" s="27"/>
      <c r="F306" s="27"/>
      <c r="G306" s="109" t="str">
        <f t="shared" si="34"/>
        <v/>
      </c>
      <c r="H306" s="28"/>
      <c r="I306" s="28"/>
      <c r="J306" s="95" t="str">
        <f t="shared" si="35"/>
        <v/>
      </c>
      <c r="K306" s="95" t="str">
        <f t="shared" si="37"/>
        <v/>
      </c>
    </row>
    <row r="307" spans="1:11" x14ac:dyDescent="0.25">
      <c r="A307" s="16">
        <v>36</v>
      </c>
      <c r="B307" s="63" t="str">
        <f>+IF('B - DATOS CONTRATO GESTIÓN'!B113="","",'B - DATOS CONTRATO GESTIÓN'!B113)</f>
        <v/>
      </c>
      <c r="C307" s="63" t="str">
        <f>+IF('B - DATOS CONTRATO GESTIÓN'!C113="","",'B - DATOS CONTRATO GESTIÓN'!C113)</f>
        <v/>
      </c>
      <c r="D307" s="66" t="str">
        <f t="shared" si="36"/>
        <v/>
      </c>
      <c r="E307" s="27"/>
      <c r="F307" s="27"/>
      <c r="G307" s="109" t="str">
        <f t="shared" si="34"/>
        <v/>
      </c>
      <c r="H307" s="28"/>
      <c r="I307" s="28"/>
      <c r="J307" s="95" t="str">
        <f t="shared" si="35"/>
        <v/>
      </c>
      <c r="K307" s="95" t="str">
        <f t="shared" si="37"/>
        <v/>
      </c>
    </row>
    <row r="308" spans="1:11" x14ac:dyDescent="0.25">
      <c r="A308" s="16">
        <v>37</v>
      </c>
      <c r="B308" s="63" t="str">
        <f>+IF('B - DATOS CONTRATO GESTIÓN'!B114="","",'B - DATOS CONTRATO GESTIÓN'!B114)</f>
        <v/>
      </c>
      <c r="C308" s="63" t="str">
        <f>+IF('B - DATOS CONTRATO GESTIÓN'!C114="","",'B - DATOS CONTRATO GESTIÓN'!C114)</f>
        <v/>
      </c>
      <c r="D308" s="66" t="str">
        <f t="shared" si="36"/>
        <v/>
      </c>
      <c r="E308" s="27"/>
      <c r="F308" s="27"/>
      <c r="G308" s="109" t="str">
        <f t="shared" si="34"/>
        <v/>
      </c>
      <c r="H308" s="28"/>
      <c r="I308" s="28"/>
      <c r="J308" s="95" t="str">
        <f t="shared" si="35"/>
        <v/>
      </c>
      <c r="K308" s="95" t="str">
        <f t="shared" si="37"/>
        <v/>
      </c>
    </row>
    <row r="309" spans="1:11" x14ac:dyDescent="0.25">
      <c r="A309" s="16">
        <v>38</v>
      </c>
      <c r="B309" s="63" t="str">
        <f>+IF('B - DATOS CONTRATO GESTIÓN'!B115="","",'B - DATOS CONTRATO GESTIÓN'!B115)</f>
        <v/>
      </c>
      <c r="C309" s="63" t="str">
        <f>+IF('B - DATOS CONTRATO GESTIÓN'!C115="","",'B - DATOS CONTRATO GESTIÓN'!C115)</f>
        <v/>
      </c>
      <c r="D309" s="66" t="str">
        <f t="shared" si="36"/>
        <v/>
      </c>
      <c r="E309" s="27"/>
      <c r="F309" s="27"/>
      <c r="G309" s="109" t="str">
        <f t="shared" si="34"/>
        <v/>
      </c>
      <c r="H309" s="28"/>
      <c r="I309" s="28"/>
      <c r="J309" s="95" t="str">
        <f t="shared" si="35"/>
        <v/>
      </c>
      <c r="K309" s="95" t="str">
        <f t="shared" si="37"/>
        <v/>
      </c>
    </row>
    <row r="310" spans="1:11" x14ac:dyDescent="0.25">
      <c r="A310" s="16">
        <v>39</v>
      </c>
      <c r="B310" s="63" t="str">
        <f>+IF('B - DATOS CONTRATO GESTIÓN'!B116="","",'B - DATOS CONTRATO GESTIÓN'!B116)</f>
        <v/>
      </c>
      <c r="C310" s="63" t="str">
        <f>+IF('B - DATOS CONTRATO GESTIÓN'!C116="","",'B - DATOS CONTRATO GESTIÓN'!C116)</f>
        <v/>
      </c>
      <c r="D310" s="66" t="str">
        <f t="shared" si="36"/>
        <v/>
      </c>
      <c r="E310" s="27"/>
      <c r="F310" s="27"/>
      <c r="G310" s="109" t="str">
        <f t="shared" si="34"/>
        <v/>
      </c>
      <c r="H310" s="28"/>
      <c r="I310" s="28"/>
      <c r="J310" s="95" t="str">
        <f t="shared" si="35"/>
        <v/>
      </c>
      <c r="K310" s="95" t="str">
        <f t="shared" si="37"/>
        <v/>
      </c>
    </row>
    <row r="311" spans="1:11" x14ac:dyDescent="0.25">
      <c r="A311" s="16">
        <v>40</v>
      </c>
      <c r="B311" s="63" t="str">
        <f>+IF('B - DATOS CONTRATO GESTIÓN'!B117="","",'B - DATOS CONTRATO GESTIÓN'!B117)</f>
        <v/>
      </c>
      <c r="C311" s="63" t="str">
        <f>+IF('B - DATOS CONTRATO GESTIÓN'!C117="","",'B - DATOS CONTRATO GESTIÓN'!C117)</f>
        <v/>
      </c>
      <c r="D311" s="66" t="str">
        <f t="shared" si="36"/>
        <v/>
      </c>
      <c r="E311" s="27"/>
      <c r="F311" s="27"/>
      <c r="G311" s="109" t="str">
        <f t="shared" si="34"/>
        <v/>
      </c>
      <c r="H311" s="28"/>
      <c r="I311" s="28"/>
      <c r="J311" s="95" t="str">
        <f t="shared" si="35"/>
        <v/>
      </c>
      <c r="K311" s="95" t="str">
        <f t="shared" si="37"/>
        <v/>
      </c>
    </row>
    <row r="312" spans="1:11" x14ac:dyDescent="0.25">
      <c r="A312" s="16">
        <v>41</v>
      </c>
      <c r="B312" s="63" t="str">
        <f>+IF('B - DATOS CONTRATO GESTIÓN'!B118="","",'B - DATOS CONTRATO GESTIÓN'!B118)</f>
        <v/>
      </c>
      <c r="C312" s="63" t="str">
        <f>+IF('B - DATOS CONTRATO GESTIÓN'!C118="","",'B - DATOS CONTRATO GESTIÓN'!C118)</f>
        <v/>
      </c>
      <c r="D312" s="66" t="str">
        <f t="shared" si="36"/>
        <v/>
      </c>
      <c r="E312" s="27"/>
      <c r="F312" s="27"/>
      <c r="G312" s="109" t="str">
        <f t="shared" si="34"/>
        <v/>
      </c>
      <c r="H312" s="28"/>
      <c r="I312" s="28"/>
      <c r="J312" s="95" t="str">
        <f t="shared" si="35"/>
        <v/>
      </c>
      <c r="K312" s="95" t="str">
        <f t="shared" si="37"/>
        <v/>
      </c>
    </row>
    <row r="313" spans="1:11" x14ac:dyDescent="0.25">
      <c r="A313" s="16">
        <v>42</v>
      </c>
      <c r="B313" s="63" t="str">
        <f>+IF('B - DATOS CONTRATO GESTIÓN'!B119="","",'B - DATOS CONTRATO GESTIÓN'!B119)</f>
        <v/>
      </c>
      <c r="C313" s="63" t="str">
        <f>+IF('B - DATOS CONTRATO GESTIÓN'!C119="","",'B - DATOS CONTRATO GESTIÓN'!C119)</f>
        <v/>
      </c>
      <c r="D313" s="66" t="str">
        <f t="shared" si="36"/>
        <v/>
      </c>
      <c r="E313" s="27"/>
      <c r="F313" s="27"/>
      <c r="G313" s="109" t="str">
        <f t="shared" si="34"/>
        <v/>
      </c>
      <c r="H313" s="28"/>
      <c r="I313" s="28"/>
      <c r="J313" s="95" t="str">
        <f t="shared" si="35"/>
        <v/>
      </c>
      <c r="K313" s="95" t="str">
        <f t="shared" si="37"/>
        <v/>
      </c>
    </row>
    <row r="314" spans="1:11" x14ac:dyDescent="0.25">
      <c r="A314" s="16">
        <v>43</v>
      </c>
      <c r="B314" s="63" t="str">
        <f>+IF('B - DATOS CONTRATO GESTIÓN'!B120="","",'B - DATOS CONTRATO GESTIÓN'!B120)</f>
        <v/>
      </c>
      <c r="C314" s="63" t="str">
        <f>+IF('B - DATOS CONTRATO GESTIÓN'!C120="","",'B - DATOS CONTRATO GESTIÓN'!C120)</f>
        <v/>
      </c>
      <c r="D314" s="66" t="str">
        <f t="shared" si="36"/>
        <v/>
      </c>
      <c r="E314" s="27"/>
      <c r="F314" s="27"/>
      <c r="G314" s="109" t="str">
        <f t="shared" si="34"/>
        <v/>
      </c>
      <c r="H314" s="28"/>
      <c r="I314" s="28"/>
      <c r="J314" s="95" t="str">
        <f t="shared" si="35"/>
        <v/>
      </c>
      <c r="K314" s="95" t="str">
        <f t="shared" si="37"/>
        <v/>
      </c>
    </row>
    <row r="315" spans="1:11" x14ac:dyDescent="0.25">
      <c r="A315" s="16">
        <v>44</v>
      </c>
      <c r="B315" s="63" t="str">
        <f>+IF('B - DATOS CONTRATO GESTIÓN'!B121="","",'B - DATOS CONTRATO GESTIÓN'!B121)</f>
        <v/>
      </c>
      <c r="C315" s="63" t="str">
        <f>+IF('B - DATOS CONTRATO GESTIÓN'!C121="","",'B - DATOS CONTRATO GESTIÓN'!C121)</f>
        <v/>
      </c>
      <c r="D315" s="66" t="str">
        <f t="shared" si="36"/>
        <v/>
      </c>
      <c r="E315" s="27"/>
      <c r="F315" s="27"/>
      <c r="G315" s="109" t="str">
        <f t="shared" si="34"/>
        <v/>
      </c>
      <c r="H315" s="28"/>
      <c r="I315" s="28"/>
      <c r="J315" s="95" t="str">
        <f t="shared" si="35"/>
        <v/>
      </c>
      <c r="K315" s="95" t="str">
        <f t="shared" si="37"/>
        <v/>
      </c>
    </row>
    <row r="316" spans="1:11" x14ac:dyDescent="0.25">
      <c r="A316" s="16">
        <v>45</v>
      </c>
      <c r="B316" s="63" t="str">
        <f>+IF('B - DATOS CONTRATO GESTIÓN'!B122="","",'B - DATOS CONTRATO GESTIÓN'!B122)</f>
        <v/>
      </c>
      <c r="C316" s="63" t="str">
        <f>+IF('B - DATOS CONTRATO GESTIÓN'!C122="","",'B - DATOS CONTRATO GESTIÓN'!C122)</f>
        <v/>
      </c>
      <c r="D316" s="66" t="str">
        <f t="shared" si="36"/>
        <v/>
      </c>
      <c r="E316" s="27"/>
      <c r="F316" s="27"/>
      <c r="G316" s="109" t="str">
        <f t="shared" si="34"/>
        <v/>
      </c>
      <c r="H316" s="28"/>
      <c r="I316" s="28"/>
      <c r="J316" s="95" t="str">
        <f t="shared" si="35"/>
        <v/>
      </c>
      <c r="K316" s="95" t="str">
        <f t="shared" si="37"/>
        <v/>
      </c>
    </row>
    <row r="317" spans="1:11" x14ac:dyDescent="0.25">
      <c r="A317" s="16">
        <v>46</v>
      </c>
      <c r="B317" s="63" t="str">
        <f>+IF('B - DATOS CONTRATO GESTIÓN'!B123="","",'B - DATOS CONTRATO GESTIÓN'!B123)</f>
        <v/>
      </c>
      <c r="C317" s="63" t="str">
        <f>+IF('B - DATOS CONTRATO GESTIÓN'!C123="","",'B - DATOS CONTRATO GESTIÓN'!C123)</f>
        <v/>
      </c>
      <c r="D317" s="66" t="str">
        <f t="shared" si="36"/>
        <v/>
      </c>
      <c r="E317" s="27"/>
      <c r="F317" s="27"/>
      <c r="G317" s="109" t="str">
        <f t="shared" si="34"/>
        <v/>
      </c>
      <c r="H317" s="28"/>
      <c r="I317" s="28"/>
      <c r="J317" s="95" t="str">
        <f t="shared" si="35"/>
        <v/>
      </c>
      <c r="K317" s="95" t="str">
        <f t="shared" si="37"/>
        <v/>
      </c>
    </row>
    <row r="318" spans="1:11" x14ac:dyDescent="0.25">
      <c r="A318" s="16">
        <v>47</v>
      </c>
      <c r="B318" s="63" t="str">
        <f>+IF('B - DATOS CONTRATO GESTIÓN'!B124="","",'B - DATOS CONTRATO GESTIÓN'!B124)</f>
        <v/>
      </c>
      <c r="C318" s="63" t="str">
        <f>+IF('B - DATOS CONTRATO GESTIÓN'!C124="","",'B - DATOS CONTRATO GESTIÓN'!C124)</f>
        <v/>
      </c>
      <c r="D318" s="66" t="str">
        <f t="shared" si="36"/>
        <v/>
      </c>
      <c r="E318" s="27"/>
      <c r="F318" s="27"/>
      <c r="G318" s="109" t="str">
        <f t="shared" si="34"/>
        <v/>
      </c>
      <c r="H318" s="28"/>
      <c r="I318" s="28"/>
      <c r="J318" s="95" t="str">
        <f t="shared" si="35"/>
        <v/>
      </c>
      <c r="K318" s="95" t="str">
        <f t="shared" si="37"/>
        <v/>
      </c>
    </row>
    <row r="319" spans="1:11" x14ac:dyDescent="0.25">
      <c r="A319" s="16">
        <v>48</v>
      </c>
      <c r="B319" s="63" t="str">
        <f>+IF('B - DATOS CONTRATO GESTIÓN'!B125="","",'B - DATOS CONTRATO GESTIÓN'!B125)</f>
        <v/>
      </c>
      <c r="C319" s="63" t="str">
        <f>+IF('B - DATOS CONTRATO GESTIÓN'!C125="","",'B - DATOS CONTRATO GESTIÓN'!C125)</f>
        <v/>
      </c>
      <c r="D319" s="66" t="str">
        <f t="shared" si="36"/>
        <v/>
      </c>
      <c r="E319" s="27"/>
      <c r="F319" s="27"/>
      <c r="G319" s="109" t="str">
        <f t="shared" si="34"/>
        <v/>
      </c>
      <c r="H319" s="28"/>
      <c r="I319" s="28"/>
      <c r="J319" s="95" t="str">
        <f t="shared" si="35"/>
        <v/>
      </c>
      <c r="K319" s="95" t="str">
        <f t="shared" si="37"/>
        <v/>
      </c>
    </row>
    <row r="320" spans="1:11" x14ac:dyDescent="0.25">
      <c r="A320" s="16">
        <v>49</v>
      </c>
      <c r="B320" s="63" t="str">
        <f>+IF('B - DATOS CONTRATO GESTIÓN'!B126="","",'B - DATOS CONTRATO GESTIÓN'!B126)</f>
        <v/>
      </c>
      <c r="C320" s="63" t="str">
        <f>+IF('B - DATOS CONTRATO GESTIÓN'!C126="","",'B - DATOS CONTRATO GESTIÓN'!C126)</f>
        <v/>
      </c>
      <c r="D320" s="66" t="str">
        <f t="shared" si="36"/>
        <v/>
      </c>
      <c r="E320" s="27"/>
      <c r="F320" s="27"/>
      <c r="G320" s="109" t="str">
        <f t="shared" si="34"/>
        <v/>
      </c>
      <c r="H320" s="28"/>
      <c r="I320" s="28"/>
      <c r="J320" s="95" t="str">
        <f t="shared" si="35"/>
        <v/>
      </c>
      <c r="K320" s="95" t="str">
        <f t="shared" si="37"/>
        <v/>
      </c>
    </row>
    <row r="321" spans="1:11" x14ac:dyDescent="0.25">
      <c r="A321" s="16">
        <v>50</v>
      </c>
      <c r="B321" s="63" t="str">
        <f>+IF('B - DATOS CONTRATO GESTIÓN'!B127="","",'B - DATOS CONTRATO GESTIÓN'!B127)</f>
        <v/>
      </c>
      <c r="C321" s="63" t="str">
        <f>+IF('B - DATOS CONTRATO GESTIÓN'!C127="","",'B - DATOS CONTRATO GESTIÓN'!C127)</f>
        <v/>
      </c>
      <c r="D321" s="66" t="str">
        <f t="shared" si="36"/>
        <v/>
      </c>
      <c r="E321" s="27"/>
      <c r="F321" s="27"/>
      <c r="G321" s="109" t="str">
        <f t="shared" si="34"/>
        <v/>
      </c>
      <c r="H321" s="28"/>
      <c r="I321" s="28"/>
      <c r="J321" s="95" t="str">
        <f t="shared" si="35"/>
        <v/>
      </c>
      <c r="K321" s="95" t="str">
        <f t="shared" si="37"/>
        <v/>
      </c>
    </row>
    <row r="322" spans="1:11" x14ac:dyDescent="0.25">
      <c r="A322" s="16">
        <v>51</v>
      </c>
      <c r="B322" s="63" t="str">
        <f>+IF('B - DATOS CONTRATO GESTIÓN'!B128="","",'B - DATOS CONTRATO GESTIÓN'!B128)</f>
        <v/>
      </c>
      <c r="C322" s="63" t="str">
        <f>+IF('B - DATOS CONTRATO GESTIÓN'!C128="","",'B - DATOS CONTRATO GESTIÓN'!C128)</f>
        <v/>
      </c>
      <c r="D322" s="66" t="str">
        <f t="shared" si="36"/>
        <v/>
      </c>
      <c r="E322" s="27"/>
      <c r="F322" s="27"/>
      <c r="G322" s="109" t="str">
        <f t="shared" si="34"/>
        <v/>
      </c>
      <c r="H322" s="28"/>
      <c r="I322" s="28"/>
      <c r="J322" s="95" t="str">
        <f t="shared" si="35"/>
        <v/>
      </c>
      <c r="K322" s="95" t="str">
        <f t="shared" si="37"/>
        <v/>
      </c>
    </row>
    <row r="323" spans="1:11" x14ac:dyDescent="0.25">
      <c r="A323" s="16">
        <v>52</v>
      </c>
      <c r="B323" s="63" t="str">
        <f>+IF('B - DATOS CONTRATO GESTIÓN'!B129="","",'B - DATOS CONTRATO GESTIÓN'!B129)</f>
        <v/>
      </c>
      <c r="C323" s="63" t="str">
        <f>+IF('B - DATOS CONTRATO GESTIÓN'!C129="","",'B - DATOS CONTRATO GESTIÓN'!C129)</f>
        <v/>
      </c>
      <c r="D323" s="66" t="str">
        <f t="shared" si="36"/>
        <v/>
      </c>
      <c r="E323" s="27"/>
      <c r="F323" s="27"/>
      <c r="G323" s="109" t="str">
        <f t="shared" si="34"/>
        <v/>
      </c>
      <c r="H323" s="28"/>
      <c r="I323" s="28"/>
      <c r="J323" s="95" t="str">
        <f t="shared" si="35"/>
        <v/>
      </c>
      <c r="K323" s="95" t="str">
        <f t="shared" si="37"/>
        <v/>
      </c>
    </row>
    <row r="324" spans="1:11" x14ac:dyDescent="0.25">
      <c r="A324" s="16">
        <v>53</v>
      </c>
      <c r="B324" s="63" t="str">
        <f>+IF('B - DATOS CONTRATO GESTIÓN'!B130="","",'B - DATOS CONTRATO GESTIÓN'!B130)</f>
        <v/>
      </c>
      <c r="C324" s="63" t="str">
        <f>+IF('B - DATOS CONTRATO GESTIÓN'!C130="","",'B - DATOS CONTRATO GESTIÓN'!C130)</f>
        <v/>
      </c>
      <c r="D324" s="66" t="str">
        <f t="shared" si="36"/>
        <v/>
      </c>
      <c r="E324" s="27"/>
      <c r="F324" s="27"/>
      <c r="G324" s="109" t="str">
        <f t="shared" si="34"/>
        <v/>
      </c>
      <c r="H324" s="28"/>
      <c r="I324" s="28"/>
      <c r="J324" s="95" t="str">
        <f t="shared" si="35"/>
        <v/>
      </c>
      <c r="K324" s="95" t="str">
        <f t="shared" si="37"/>
        <v/>
      </c>
    </row>
    <row r="325" spans="1:11" x14ac:dyDescent="0.25">
      <c r="A325" s="16">
        <v>54</v>
      </c>
      <c r="B325" s="63" t="str">
        <f>+IF('B - DATOS CONTRATO GESTIÓN'!B131="","",'B - DATOS CONTRATO GESTIÓN'!B131)</f>
        <v/>
      </c>
      <c r="C325" s="63" t="str">
        <f>+IF('B - DATOS CONTRATO GESTIÓN'!C131="","",'B - DATOS CONTRATO GESTIÓN'!C131)</f>
        <v/>
      </c>
      <c r="D325" s="66" t="str">
        <f t="shared" si="36"/>
        <v/>
      </c>
      <c r="E325" s="27"/>
      <c r="F325" s="27"/>
      <c r="G325" s="109" t="str">
        <f t="shared" si="34"/>
        <v/>
      </c>
      <c r="H325" s="28"/>
      <c r="I325" s="28"/>
      <c r="J325" s="95" t="str">
        <f t="shared" si="35"/>
        <v/>
      </c>
      <c r="K325" s="95" t="str">
        <f t="shared" si="37"/>
        <v/>
      </c>
    </row>
    <row r="326" spans="1:11" x14ac:dyDescent="0.25">
      <c r="A326" s="16">
        <v>55</v>
      </c>
      <c r="B326" s="63" t="str">
        <f>+IF('B - DATOS CONTRATO GESTIÓN'!B132="","",'B - DATOS CONTRATO GESTIÓN'!B132)</f>
        <v/>
      </c>
      <c r="C326" s="63" t="str">
        <f>+IF('B - DATOS CONTRATO GESTIÓN'!C132="","",'B - DATOS CONTRATO GESTIÓN'!C132)</f>
        <v/>
      </c>
      <c r="D326" s="66" t="str">
        <f t="shared" si="36"/>
        <v/>
      </c>
      <c r="E326" s="27"/>
      <c r="F326" s="27"/>
      <c r="G326" s="109" t="str">
        <f t="shared" si="34"/>
        <v/>
      </c>
      <c r="H326" s="28"/>
      <c r="I326" s="28"/>
      <c r="J326" s="95" t="str">
        <f t="shared" si="35"/>
        <v/>
      </c>
      <c r="K326" s="95" t="str">
        <f t="shared" si="37"/>
        <v/>
      </c>
    </row>
    <row r="327" spans="1:11" x14ac:dyDescent="0.25">
      <c r="A327" s="16">
        <v>56</v>
      </c>
      <c r="B327" s="63" t="str">
        <f>+IF('B - DATOS CONTRATO GESTIÓN'!B133="","",'B - DATOS CONTRATO GESTIÓN'!B133)</f>
        <v/>
      </c>
      <c r="C327" s="63" t="str">
        <f>+IF('B - DATOS CONTRATO GESTIÓN'!C133="","",'B - DATOS CONTRATO GESTIÓN'!C133)</f>
        <v/>
      </c>
      <c r="D327" s="66" t="str">
        <f t="shared" si="36"/>
        <v/>
      </c>
      <c r="E327" s="27"/>
      <c r="F327" s="27"/>
      <c r="G327" s="109" t="str">
        <f t="shared" si="34"/>
        <v/>
      </c>
      <c r="H327" s="28"/>
      <c r="I327" s="28"/>
      <c r="J327" s="95" t="str">
        <f t="shared" si="35"/>
        <v/>
      </c>
      <c r="K327" s="95" t="str">
        <f t="shared" si="37"/>
        <v/>
      </c>
    </row>
    <row r="328" spans="1:11" x14ac:dyDescent="0.25">
      <c r="A328" s="16">
        <v>57</v>
      </c>
      <c r="B328" s="63" t="str">
        <f>+IF('B - DATOS CONTRATO GESTIÓN'!B134="","",'B - DATOS CONTRATO GESTIÓN'!B134)</f>
        <v/>
      </c>
      <c r="C328" s="63" t="str">
        <f>+IF('B - DATOS CONTRATO GESTIÓN'!C134="","",'B - DATOS CONTRATO GESTIÓN'!C134)</f>
        <v/>
      </c>
      <c r="D328" s="66" t="str">
        <f t="shared" si="36"/>
        <v/>
      </c>
      <c r="E328" s="27"/>
      <c r="F328" s="27"/>
      <c r="G328" s="109" t="str">
        <f t="shared" si="34"/>
        <v/>
      </c>
      <c r="H328" s="28"/>
      <c r="I328" s="28"/>
      <c r="J328" s="95" t="str">
        <f t="shared" si="35"/>
        <v/>
      </c>
      <c r="K328" s="95" t="str">
        <f t="shared" si="37"/>
        <v/>
      </c>
    </row>
    <row r="329" spans="1:11" x14ac:dyDescent="0.25">
      <c r="A329" s="16">
        <v>58</v>
      </c>
      <c r="B329" s="63" t="str">
        <f>+IF('B - DATOS CONTRATO GESTIÓN'!B135="","",'B - DATOS CONTRATO GESTIÓN'!B135)</f>
        <v/>
      </c>
      <c r="C329" s="63" t="str">
        <f>+IF('B - DATOS CONTRATO GESTIÓN'!C135="","",'B - DATOS CONTRATO GESTIÓN'!C135)</f>
        <v/>
      </c>
      <c r="D329" s="66" t="str">
        <f t="shared" si="36"/>
        <v/>
      </c>
      <c r="E329" s="27"/>
      <c r="F329" s="27"/>
      <c r="G329" s="109" t="str">
        <f t="shared" si="34"/>
        <v/>
      </c>
      <c r="H329" s="28"/>
      <c r="I329" s="28"/>
      <c r="J329" s="95" t="str">
        <f t="shared" si="35"/>
        <v/>
      </c>
      <c r="K329" s="95" t="str">
        <f t="shared" si="37"/>
        <v/>
      </c>
    </row>
    <row r="330" spans="1:11" x14ac:dyDescent="0.25">
      <c r="A330" s="16">
        <v>59</v>
      </c>
      <c r="B330" s="63" t="str">
        <f>+IF('B - DATOS CONTRATO GESTIÓN'!B136="","",'B - DATOS CONTRATO GESTIÓN'!B136)</f>
        <v/>
      </c>
      <c r="C330" s="63" t="str">
        <f>+IF('B - DATOS CONTRATO GESTIÓN'!C136="","",'B - DATOS CONTRATO GESTIÓN'!C136)</f>
        <v/>
      </c>
      <c r="D330" s="66" t="str">
        <f t="shared" si="36"/>
        <v/>
      </c>
      <c r="E330" s="27"/>
      <c r="F330" s="27"/>
      <c r="G330" s="109" t="str">
        <f t="shared" si="34"/>
        <v/>
      </c>
      <c r="H330" s="28"/>
      <c r="I330" s="28"/>
      <c r="J330" s="95" t="str">
        <f t="shared" si="35"/>
        <v/>
      </c>
      <c r="K330" s="95" t="str">
        <f t="shared" si="37"/>
        <v/>
      </c>
    </row>
    <row r="331" spans="1:11" x14ac:dyDescent="0.25">
      <c r="A331" s="16">
        <v>60</v>
      </c>
      <c r="B331" s="63" t="str">
        <f>+IF('B - DATOS CONTRATO GESTIÓN'!B137="","",'B - DATOS CONTRATO GESTIÓN'!B137)</f>
        <v/>
      </c>
      <c r="C331" s="63" t="str">
        <f>+IF('B - DATOS CONTRATO GESTIÓN'!C137="","",'B - DATOS CONTRATO GESTIÓN'!C137)</f>
        <v/>
      </c>
      <c r="D331" s="66" t="str">
        <f t="shared" si="36"/>
        <v/>
      </c>
      <c r="E331" s="27"/>
      <c r="F331" s="27"/>
      <c r="G331" s="109" t="str">
        <f t="shared" si="34"/>
        <v/>
      </c>
      <c r="H331" s="28"/>
      <c r="I331" s="28"/>
      <c r="J331" s="95" t="str">
        <f t="shared" si="35"/>
        <v/>
      </c>
      <c r="K331" s="95" t="str">
        <f t="shared" si="37"/>
        <v/>
      </c>
    </row>
    <row r="332" spans="1:11" x14ac:dyDescent="0.25">
      <c r="A332" s="16">
        <v>61</v>
      </c>
      <c r="B332" s="63" t="str">
        <f>+IF('B - DATOS CONTRATO GESTIÓN'!B138="","",'B - DATOS CONTRATO GESTIÓN'!B138)</f>
        <v/>
      </c>
      <c r="C332" s="63" t="str">
        <f>+IF('B - DATOS CONTRATO GESTIÓN'!C138="","",'B - DATOS CONTRATO GESTIÓN'!C138)</f>
        <v/>
      </c>
      <c r="D332" s="66" t="str">
        <f t="shared" si="36"/>
        <v/>
      </c>
      <c r="E332" s="27"/>
      <c r="F332" s="27"/>
      <c r="G332" s="109" t="str">
        <f t="shared" si="34"/>
        <v/>
      </c>
      <c r="H332" s="28"/>
      <c r="I332" s="28"/>
      <c r="J332" s="95" t="str">
        <f t="shared" si="35"/>
        <v/>
      </c>
      <c r="K332" s="95" t="str">
        <f t="shared" si="37"/>
        <v/>
      </c>
    </row>
    <row r="333" spans="1:11" x14ac:dyDescent="0.25">
      <c r="A333" s="16">
        <v>62</v>
      </c>
      <c r="B333" s="63" t="str">
        <f>+IF('B - DATOS CONTRATO GESTIÓN'!B139="","",'B - DATOS CONTRATO GESTIÓN'!B139)</f>
        <v/>
      </c>
      <c r="C333" s="63" t="str">
        <f>+IF('B - DATOS CONTRATO GESTIÓN'!C139="","",'B - DATOS CONTRATO GESTIÓN'!C139)</f>
        <v/>
      </c>
      <c r="D333" s="66" t="str">
        <f t="shared" si="36"/>
        <v/>
      </c>
      <c r="E333" s="27"/>
      <c r="F333" s="27"/>
      <c r="G333" s="109" t="str">
        <f t="shared" si="34"/>
        <v/>
      </c>
      <c r="H333" s="28"/>
      <c r="I333" s="28"/>
      <c r="J333" s="95" t="str">
        <f t="shared" si="35"/>
        <v/>
      </c>
      <c r="K333" s="95" t="str">
        <f t="shared" si="37"/>
        <v/>
      </c>
    </row>
    <row r="334" spans="1:11" x14ac:dyDescent="0.25">
      <c r="A334" s="16">
        <v>63</v>
      </c>
      <c r="B334" s="63" t="str">
        <f>+IF('B - DATOS CONTRATO GESTIÓN'!B140="","",'B - DATOS CONTRATO GESTIÓN'!B140)</f>
        <v/>
      </c>
      <c r="C334" s="63" t="str">
        <f>+IF('B - DATOS CONTRATO GESTIÓN'!C140="","",'B - DATOS CONTRATO GESTIÓN'!C140)</f>
        <v/>
      </c>
      <c r="D334" s="66" t="str">
        <f t="shared" si="36"/>
        <v/>
      </c>
      <c r="E334" s="27"/>
      <c r="F334" s="27"/>
      <c r="G334" s="109" t="str">
        <f t="shared" si="34"/>
        <v/>
      </c>
      <c r="H334" s="28"/>
      <c r="I334" s="28"/>
      <c r="J334" s="95" t="str">
        <f t="shared" si="35"/>
        <v/>
      </c>
      <c r="K334" s="95" t="str">
        <f t="shared" si="37"/>
        <v/>
      </c>
    </row>
    <row r="335" spans="1:11" x14ac:dyDescent="0.25">
      <c r="A335" s="16">
        <v>64</v>
      </c>
      <c r="B335" s="63" t="str">
        <f>+IF('B - DATOS CONTRATO GESTIÓN'!B141="","",'B - DATOS CONTRATO GESTIÓN'!B141)</f>
        <v/>
      </c>
      <c r="C335" s="63" t="str">
        <f>+IF('B - DATOS CONTRATO GESTIÓN'!C141="","",'B - DATOS CONTRATO GESTIÓN'!C141)</f>
        <v/>
      </c>
      <c r="D335" s="66" t="str">
        <f t="shared" si="36"/>
        <v/>
      </c>
      <c r="E335" s="27"/>
      <c r="F335" s="27"/>
      <c r="G335" s="109" t="str">
        <f t="shared" si="34"/>
        <v/>
      </c>
      <c r="H335" s="28"/>
      <c r="I335" s="28"/>
      <c r="J335" s="95" t="str">
        <f t="shared" si="35"/>
        <v/>
      </c>
      <c r="K335" s="95" t="str">
        <f t="shared" si="37"/>
        <v/>
      </c>
    </row>
    <row r="336" spans="1:11" x14ac:dyDescent="0.25">
      <c r="A336" s="16">
        <v>65</v>
      </c>
      <c r="B336" s="63" t="str">
        <f>+IF('B - DATOS CONTRATO GESTIÓN'!B142="","",'B - DATOS CONTRATO GESTIÓN'!B142)</f>
        <v/>
      </c>
      <c r="C336" s="63" t="str">
        <f>+IF('B - DATOS CONTRATO GESTIÓN'!C142="","",'B - DATOS CONTRATO GESTIÓN'!C142)</f>
        <v/>
      </c>
      <c r="D336" s="66" t="str">
        <f t="shared" ref="D336:D367" si="38">+IF(B336="","",V955)</f>
        <v/>
      </c>
      <c r="E336" s="27"/>
      <c r="F336" s="27"/>
      <c r="G336" s="109" t="str">
        <f t="shared" si="34"/>
        <v/>
      </c>
      <c r="H336" s="28"/>
      <c r="I336" s="28"/>
      <c r="J336" s="95" t="str">
        <f t="shared" si="35"/>
        <v/>
      </c>
      <c r="K336" s="95" t="str">
        <f t="shared" ref="K336:K367" si="39">+IF(B336="","",J336/F336)</f>
        <v/>
      </c>
    </row>
    <row r="337" spans="1:11" x14ac:dyDescent="0.25">
      <c r="A337" s="16">
        <v>66</v>
      </c>
      <c r="B337" s="63" t="str">
        <f>+IF('B - DATOS CONTRATO GESTIÓN'!B143="","",'B - DATOS CONTRATO GESTIÓN'!B143)</f>
        <v/>
      </c>
      <c r="C337" s="63" t="str">
        <f>+IF('B - DATOS CONTRATO GESTIÓN'!C143="","",'B - DATOS CONTRATO GESTIÓN'!C143)</f>
        <v/>
      </c>
      <c r="D337" s="66" t="str">
        <f t="shared" si="38"/>
        <v/>
      </c>
      <c r="E337" s="27"/>
      <c r="F337" s="27"/>
      <c r="G337" s="109" t="str">
        <f t="shared" ref="G337:G400" si="40">+IF(B337="","",F337/E337)</f>
        <v/>
      </c>
      <c r="H337" s="28"/>
      <c r="I337" s="28"/>
      <c r="J337" s="95" t="str">
        <f t="shared" ref="J337:J400" si="41">+IF(B337="","",(H337+I337)*G337)</f>
        <v/>
      </c>
      <c r="K337" s="95" t="str">
        <f t="shared" si="39"/>
        <v/>
      </c>
    </row>
    <row r="338" spans="1:11" x14ac:dyDescent="0.25">
      <c r="A338" s="16">
        <v>67</v>
      </c>
      <c r="B338" s="63" t="str">
        <f>+IF('B - DATOS CONTRATO GESTIÓN'!B144="","",'B - DATOS CONTRATO GESTIÓN'!B144)</f>
        <v/>
      </c>
      <c r="C338" s="63" t="str">
        <f>+IF('B - DATOS CONTRATO GESTIÓN'!C144="","",'B - DATOS CONTRATO GESTIÓN'!C144)</f>
        <v/>
      </c>
      <c r="D338" s="66" t="str">
        <f t="shared" si="38"/>
        <v/>
      </c>
      <c r="E338" s="27"/>
      <c r="F338" s="27"/>
      <c r="G338" s="109" t="str">
        <f t="shared" si="40"/>
        <v/>
      </c>
      <c r="H338" s="28"/>
      <c r="I338" s="28"/>
      <c r="J338" s="95" t="str">
        <f t="shared" si="41"/>
        <v/>
      </c>
      <c r="K338" s="95" t="str">
        <f t="shared" si="39"/>
        <v/>
      </c>
    </row>
    <row r="339" spans="1:11" x14ac:dyDescent="0.25">
      <c r="A339" s="16">
        <v>68</v>
      </c>
      <c r="B339" s="63" t="str">
        <f>+IF('B - DATOS CONTRATO GESTIÓN'!B145="","",'B - DATOS CONTRATO GESTIÓN'!B145)</f>
        <v/>
      </c>
      <c r="C339" s="63" t="str">
        <f>+IF('B - DATOS CONTRATO GESTIÓN'!C145="","",'B - DATOS CONTRATO GESTIÓN'!C145)</f>
        <v/>
      </c>
      <c r="D339" s="66" t="str">
        <f t="shared" si="38"/>
        <v/>
      </c>
      <c r="E339" s="27"/>
      <c r="F339" s="27"/>
      <c r="G339" s="109" t="str">
        <f t="shared" si="40"/>
        <v/>
      </c>
      <c r="H339" s="28"/>
      <c r="I339" s="28"/>
      <c r="J339" s="95" t="str">
        <f t="shared" si="41"/>
        <v/>
      </c>
      <c r="K339" s="95" t="str">
        <f t="shared" si="39"/>
        <v/>
      </c>
    </row>
    <row r="340" spans="1:11" x14ac:dyDescent="0.25">
      <c r="A340" s="16">
        <v>69</v>
      </c>
      <c r="B340" s="63" t="str">
        <f>+IF('B - DATOS CONTRATO GESTIÓN'!B146="","",'B - DATOS CONTRATO GESTIÓN'!B146)</f>
        <v/>
      </c>
      <c r="C340" s="63" t="str">
        <f>+IF('B - DATOS CONTRATO GESTIÓN'!C146="","",'B - DATOS CONTRATO GESTIÓN'!C146)</f>
        <v/>
      </c>
      <c r="D340" s="66" t="str">
        <f t="shared" si="38"/>
        <v/>
      </c>
      <c r="E340" s="27"/>
      <c r="F340" s="27"/>
      <c r="G340" s="109" t="str">
        <f t="shared" si="40"/>
        <v/>
      </c>
      <c r="H340" s="28"/>
      <c r="I340" s="28"/>
      <c r="J340" s="95" t="str">
        <f t="shared" si="41"/>
        <v/>
      </c>
      <c r="K340" s="95" t="str">
        <f t="shared" si="39"/>
        <v/>
      </c>
    </row>
    <row r="341" spans="1:11" x14ac:dyDescent="0.25">
      <c r="A341" s="16">
        <v>70</v>
      </c>
      <c r="B341" s="63" t="str">
        <f>+IF('B - DATOS CONTRATO GESTIÓN'!B147="","",'B - DATOS CONTRATO GESTIÓN'!B147)</f>
        <v/>
      </c>
      <c r="C341" s="63" t="str">
        <f>+IF('B - DATOS CONTRATO GESTIÓN'!C147="","",'B - DATOS CONTRATO GESTIÓN'!C147)</f>
        <v/>
      </c>
      <c r="D341" s="66" t="str">
        <f t="shared" si="38"/>
        <v/>
      </c>
      <c r="E341" s="27"/>
      <c r="F341" s="27"/>
      <c r="G341" s="109" t="str">
        <f t="shared" si="40"/>
        <v/>
      </c>
      <c r="H341" s="28"/>
      <c r="I341" s="28"/>
      <c r="J341" s="95" t="str">
        <f t="shared" si="41"/>
        <v/>
      </c>
      <c r="K341" s="95" t="str">
        <f t="shared" si="39"/>
        <v/>
      </c>
    </row>
    <row r="342" spans="1:11" x14ac:dyDescent="0.25">
      <c r="A342" s="16">
        <v>71</v>
      </c>
      <c r="B342" s="63" t="str">
        <f>+IF('B - DATOS CONTRATO GESTIÓN'!B148="","",'B - DATOS CONTRATO GESTIÓN'!B148)</f>
        <v/>
      </c>
      <c r="C342" s="63" t="str">
        <f>+IF('B - DATOS CONTRATO GESTIÓN'!C148="","",'B - DATOS CONTRATO GESTIÓN'!C148)</f>
        <v/>
      </c>
      <c r="D342" s="66" t="str">
        <f t="shared" si="38"/>
        <v/>
      </c>
      <c r="E342" s="27"/>
      <c r="F342" s="27"/>
      <c r="G342" s="109" t="str">
        <f t="shared" si="40"/>
        <v/>
      </c>
      <c r="H342" s="28"/>
      <c r="I342" s="28"/>
      <c r="J342" s="95" t="str">
        <f t="shared" si="41"/>
        <v/>
      </c>
      <c r="K342" s="95" t="str">
        <f t="shared" si="39"/>
        <v/>
      </c>
    </row>
    <row r="343" spans="1:11" x14ac:dyDescent="0.25">
      <c r="A343" s="16">
        <v>72</v>
      </c>
      <c r="B343" s="63" t="str">
        <f>+IF('B - DATOS CONTRATO GESTIÓN'!B149="","",'B - DATOS CONTRATO GESTIÓN'!B149)</f>
        <v/>
      </c>
      <c r="C343" s="63" t="str">
        <f>+IF('B - DATOS CONTRATO GESTIÓN'!C149="","",'B - DATOS CONTRATO GESTIÓN'!C149)</f>
        <v/>
      </c>
      <c r="D343" s="66" t="str">
        <f t="shared" si="38"/>
        <v/>
      </c>
      <c r="E343" s="27"/>
      <c r="F343" s="27"/>
      <c r="G343" s="109" t="str">
        <f t="shared" si="40"/>
        <v/>
      </c>
      <c r="H343" s="28"/>
      <c r="I343" s="28"/>
      <c r="J343" s="95" t="str">
        <f t="shared" si="41"/>
        <v/>
      </c>
      <c r="K343" s="95" t="str">
        <f t="shared" si="39"/>
        <v/>
      </c>
    </row>
    <row r="344" spans="1:11" x14ac:dyDescent="0.25">
      <c r="A344" s="16">
        <v>73</v>
      </c>
      <c r="B344" s="63" t="str">
        <f>+IF('B - DATOS CONTRATO GESTIÓN'!B150="","",'B - DATOS CONTRATO GESTIÓN'!B150)</f>
        <v/>
      </c>
      <c r="C344" s="63" t="str">
        <f>+IF('B - DATOS CONTRATO GESTIÓN'!C150="","",'B - DATOS CONTRATO GESTIÓN'!C150)</f>
        <v/>
      </c>
      <c r="D344" s="66" t="str">
        <f t="shared" si="38"/>
        <v/>
      </c>
      <c r="E344" s="27"/>
      <c r="F344" s="27"/>
      <c r="G344" s="109" t="str">
        <f t="shared" si="40"/>
        <v/>
      </c>
      <c r="H344" s="28"/>
      <c r="I344" s="28"/>
      <c r="J344" s="95" t="str">
        <f t="shared" si="41"/>
        <v/>
      </c>
      <c r="K344" s="95" t="str">
        <f t="shared" si="39"/>
        <v/>
      </c>
    </row>
    <row r="345" spans="1:11" x14ac:dyDescent="0.25">
      <c r="A345" s="16">
        <v>74</v>
      </c>
      <c r="B345" s="63" t="str">
        <f>+IF('B - DATOS CONTRATO GESTIÓN'!B151="","",'B - DATOS CONTRATO GESTIÓN'!B151)</f>
        <v/>
      </c>
      <c r="C345" s="63" t="str">
        <f>+IF('B - DATOS CONTRATO GESTIÓN'!C151="","",'B - DATOS CONTRATO GESTIÓN'!C151)</f>
        <v/>
      </c>
      <c r="D345" s="66" t="str">
        <f t="shared" si="38"/>
        <v/>
      </c>
      <c r="E345" s="27"/>
      <c r="F345" s="27"/>
      <c r="G345" s="109" t="str">
        <f t="shared" si="40"/>
        <v/>
      </c>
      <c r="H345" s="28"/>
      <c r="I345" s="28"/>
      <c r="J345" s="95" t="str">
        <f t="shared" si="41"/>
        <v/>
      </c>
      <c r="K345" s="95" t="str">
        <f t="shared" si="39"/>
        <v/>
      </c>
    </row>
    <row r="346" spans="1:11" x14ac:dyDescent="0.25">
      <c r="A346" s="16">
        <v>75</v>
      </c>
      <c r="B346" s="63" t="str">
        <f>+IF('B - DATOS CONTRATO GESTIÓN'!B152="","",'B - DATOS CONTRATO GESTIÓN'!B152)</f>
        <v/>
      </c>
      <c r="C346" s="63" t="str">
        <f>+IF('B - DATOS CONTRATO GESTIÓN'!C152="","",'B - DATOS CONTRATO GESTIÓN'!C152)</f>
        <v/>
      </c>
      <c r="D346" s="66" t="str">
        <f t="shared" si="38"/>
        <v/>
      </c>
      <c r="E346" s="27"/>
      <c r="F346" s="27"/>
      <c r="G346" s="109" t="str">
        <f t="shared" si="40"/>
        <v/>
      </c>
      <c r="H346" s="28"/>
      <c r="I346" s="28"/>
      <c r="J346" s="95" t="str">
        <f t="shared" si="41"/>
        <v/>
      </c>
      <c r="K346" s="95" t="str">
        <f t="shared" si="39"/>
        <v/>
      </c>
    </row>
    <row r="347" spans="1:11" x14ac:dyDescent="0.25">
      <c r="A347" s="16">
        <v>76</v>
      </c>
      <c r="B347" s="63" t="str">
        <f>+IF('B - DATOS CONTRATO GESTIÓN'!B153="","",'B - DATOS CONTRATO GESTIÓN'!B153)</f>
        <v/>
      </c>
      <c r="C347" s="63" t="str">
        <f>+IF('B - DATOS CONTRATO GESTIÓN'!C153="","",'B - DATOS CONTRATO GESTIÓN'!C153)</f>
        <v/>
      </c>
      <c r="D347" s="66" t="str">
        <f t="shared" si="38"/>
        <v/>
      </c>
      <c r="E347" s="27"/>
      <c r="F347" s="27"/>
      <c r="G347" s="109" t="str">
        <f t="shared" si="40"/>
        <v/>
      </c>
      <c r="H347" s="28"/>
      <c r="I347" s="28"/>
      <c r="J347" s="95" t="str">
        <f t="shared" si="41"/>
        <v/>
      </c>
      <c r="K347" s="95" t="str">
        <f t="shared" si="39"/>
        <v/>
      </c>
    </row>
    <row r="348" spans="1:11" x14ac:dyDescent="0.25">
      <c r="A348" s="16">
        <v>77</v>
      </c>
      <c r="B348" s="63" t="str">
        <f>+IF('B - DATOS CONTRATO GESTIÓN'!B154="","",'B - DATOS CONTRATO GESTIÓN'!B154)</f>
        <v/>
      </c>
      <c r="C348" s="63" t="str">
        <f>+IF('B - DATOS CONTRATO GESTIÓN'!C154="","",'B - DATOS CONTRATO GESTIÓN'!C154)</f>
        <v/>
      </c>
      <c r="D348" s="66" t="str">
        <f t="shared" si="38"/>
        <v/>
      </c>
      <c r="E348" s="27"/>
      <c r="F348" s="27"/>
      <c r="G348" s="109" t="str">
        <f t="shared" si="40"/>
        <v/>
      </c>
      <c r="H348" s="28"/>
      <c r="I348" s="28"/>
      <c r="J348" s="95" t="str">
        <f t="shared" si="41"/>
        <v/>
      </c>
      <c r="K348" s="95" t="str">
        <f t="shared" si="39"/>
        <v/>
      </c>
    </row>
    <row r="349" spans="1:11" x14ac:dyDescent="0.25">
      <c r="A349" s="16">
        <v>78</v>
      </c>
      <c r="B349" s="63" t="str">
        <f>+IF('B - DATOS CONTRATO GESTIÓN'!B155="","",'B - DATOS CONTRATO GESTIÓN'!B155)</f>
        <v/>
      </c>
      <c r="C349" s="63" t="str">
        <f>+IF('B - DATOS CONTRATO GESTIÓN'!C155="","",'B - DATOS CONTRATO GESTIÓN'!C155)</f>
        <v/>
      </c>
      <c r="D349" s="66" t="str">
        <f t="shared" si="38"/>
        <v/>
      </c>
      <c r="E349" s="27"/>
      <c r="F349" s="27"/>
      <c r="G349" s="109" t="str">
        <f t="shared" si="40"/>
        <v/>
      </c>
      <c r="H349" s="28"/>
      <c r="I349" s="28"/>
      <c r="J349" s="95" t="str">
        <f t="shared" si="41"/>
        <v/>
      </c>
      <c r="K349" s="95" t="str">
        <f t="shared" si="39"/>
        <v/>
      </c>
    </row>
    <row r="350" spans="1:11" x14ac:dyDescent="0.25">
      <c r="A350" s="16">
        <v>79</v>
      </c>
      <c r="B350" s="63" t="str">
        <f>+IF('B - DATOS CONTRATO GESTIÓN'!B156="","",'B - DATOS CONTRATO GESTIÓN'!B156)</f>
        <v/>
      </c>
      <c r="C350" s="63" t="str">
        <f>+IF('B - DATOS CONTRATO GESTIÓN'!C156="","",'B - DATOS CONTRATO GESTIÓN'!C156)</f>
        <v/>
      </c>
      <c r="D350" s="66" t="str">
        <f t="shared" si="38"/>
        <v/>
      </c>
      <c r="E350" s="27"/>
      <c r="F350" s="27"/>
      <c r="G350" s="109" t="str">
        <f t="shared" si="40"/>
        <v/>
      </c>
      <c r="H350" s="28"/>
      <c r="I350" s="28"/>
      <c r="J350" s="95" t="str">
        <f t="shared" si="41"/>
        <v/>
      </c>
      <c r="K350" s="95" t="str">
        <f t="shared" si="39"/>
        <v/>
      </c>
    </row>
    <row r="351" spans="1:11" x14ac:dyDescent="0.25">
      <c r="A351" s="16">
        <v>80</v>
      </c>
      <c r="B351" s="63" t="str">
        <f>+IF('B - DATOS CONTRATO GESTIÓN'!B157="","",'B - DATOS CONTRATO GESTIÓN'!B157)</f>
        <v/>
      </c>
      <c r="C351" s="63" t="str">
        <f>+IF('B - DATOS CONTRATO GESTIÓN'!C157="","",'B - DATOS CONTRATO GESTIÓN'!C157)</f>
        <v/>
      </c>
      <c r="D351" s="66" t="str">
        <f t="shared" si="38"/>
        <v/>
      </c>
      <c r="E351" s="27"/>
      <c r="F351" s="27"/>
      <c r="G351" s="109" t="str">
        <f t="shared" si="40"/>
        <v/>
      </c>
      <c r="H351" s="28"/>
      <c r="I351" s="28"/>
      <c r="J351" s="95" t="str">
        <f t="shared" si="41"/>
        <v/>
      </c>
      <c r="K351" s="95" t="str">
        <f t="shared" si="39"/>
        <v/>
      </c>
    </row>
    <row r="352" spans="1:11" x14ac:dyDescent="0.25">
      <c r="A352" s="16">
        <v>81</v>
      </c>
      <c r="B352" s="63" t="str">
        <f>+IF('B - DATOS CONTRATO GESTIÓN'!B158="","",'B - DATOS CONTRATO GESTIÓN'!B158)</f>
        <v/>
      </c>
      <c r="C352" s="63" t="str">
        <f>+IF('B - DATOS CONTRATO GESTIÓN'!C158="","",'B - DATOS CONTRATO GESTIÓN'!C158)</f>
        <v/>
      </c>
      <c r="D352" s="66" t="str">
        <f t="shared" si="38"/>
        <v/>
      </c>
      <c r="E352" s="27"/>
      <c r="F352" s="27"/>
      <c r="G352" s="109" t="str">
        <f t="shared" si="40"/>
        <v/>
      </c>
      <c r="H352" s="28"/>
      <c r="I352" s="28"/>
      <c r="J352" s="95" t="str">
        <f t="shared" si="41"/>
        <v/>
      </c>
      <c r="K352" s="95" t="str">
        <f t="shared" si="39"/>
        <v/>
      </c>
    </row>
    <row r="353" spans="1:11" x14ac:dyDescent="0.25">
      <c r="A353" s="16">
        <v>82</v>
      </c>
      <c r="B353" s="63" t="str">
        <f>+IF('B - DATOS CONTRATO GESTIÓN'!B159="","",'B - DATOS CONTRATO GESTIÓN'!B159)</f>
        <v/>
      </c>
      <c r="C353" s="63" t="str">
        <f>+IF('B - DATOS CONTRATO GESTIÓN'!C159="","",'B - DATOS CONTRATO GESTIÓN'!C159)</f>
        <v/>
      </c>
      <c r="D353" s="66" t="str">
        <f t="shared" si="38"/>
        <v/>
      </c>
      <c r="E353" s="27"/>
      <c r="F353" s="27"/>
      <c r="G353" s="109" t="str">
        <f t="shared" si="40"/>
        <v/>
      </c>
      <c r="H353" s="28"/>
      <c r="I353" s="28"/>
      <c r="J353" s="95" t="str">
        <f t="shared" si="41"/>
        <v/>
      </c>
      <c r="K353" s="95" t="str">
        <f t="shared" si="39"/>
        <v/>
      </c>
    </row>
    <row r="354" spans="1:11" x14ac:dyDescent="0.25">
      <c r="A354" s="16">
        <v>83</v>
      </c>
      <c r="B354" s="63" t="str">
        <f>+IF('B - DATOS CONTRATO GESTIÓN'!B160="","",'B - DATOS CONTRATO GESTIÓN'!B160)</f>
        <v/>
      </c>
      <c r="C354" s="63" t="str">
        <f>+IF('B - DATOS CONTRATO GESTIÓN'!C160="","",'B - DATOS CONTRATO GESTIÓN'!C160)</f>
        <v/>
      </c>
      <c r="D354" s="66" t="str">
        <f t="shared" si="38"/>
        <v/>
      </c>
      <c r="E354" s="27"/>
      <c r="F354" s="27"/>
      <c r="G354" s="109" t="str">
        <f t="shared" si="40"/>
        <v/>
      </c>
      <c r="H354" s="28"/>
      <c r="I354" s="28"/>
      <c r="J354" s="95" t="str">
        <f t="shared" si="41"/>
        <v/>
      </c>
      <c r="K354" s="95" t="str">
        <f t="shared" si="39"/>
        <v/>
      </c>
    </row>
    <row r="355" spans="1:11" x14ac:dyDescent="0.25">
      <c r="A355" s="16">
        <v>84</v>
      </c>
      <c r="B355" s="63" t="str">
        <f>+IF('B - DATOS CONTRATO GESTIÓN'!B161="","",'B - DATOS CONTRATO GESTIÓN'!B161)</f>
        <v/>
      </c>
      <c r="C355" s="63" t="str">
        <f>+IF('B - DATOS CONTRATO GESTIÓN'!C161="","",'B - DATOS CONTRATO GESTIÓN'!C161)</f>
        <v/>
      </c>
      <c r="D355" s="66" t="str">
        <f t="shared" si="38"/>
        <v/>
      </c>
      <c r="E355" s="27"/>
      <c r="F355" s="27"/>
      <c r="G355" s="109" t="str">
        <f t="shared" si="40"/>
        <v/>
      </c>
      <c r="H355" s="28"/>
      <c r="I355" s="28"/>
      <c r="J355" s="95" t="str">
        <f t="shared" si="41"/>
        <v/>
      </c>
      <c r="K355" s="95" t="str">
        <f t="shared" si="39"/>
        <v/>
      </c>
    </row>
    <row r="356" spans="1:11" x14ac:dyDescent="0.25">
      <c r="A356" s="16">
        <v>85</v>
      </c>
      <c r="B356" s="63" t="str">
        <f>+IF('B - DATOS CONTRATO GESTIÓN'!B162="","",'B - DATOS CONTRATO GESTIÓN'!B162)</f>
        <v/>
      </c>
      <c r="C356" s="63" t="str">
        <f>+IF('B - DATOS CONTRATO GESTIÓN'!C162="","",'B - DATOS CONTRATO GESTIÓN'!C162)</f>
        <v/>
      </c>
      <c r="D356" s="66" t="str">
        <f t="shared" si="38"/>
        <v/>
      </c>
      <c r="E356" s="27"/>
      <c r="F356" s="27"/>
      <c r="G356" s="109" t="str">
        <f t="shared" si="40"/>
        <v/>
      </c>
      <c r="H356" s="28"/>
      <c r="I356" s="28"/>
      <c r="J356" s="95" t="str">
        <f t="shared" si="41"/>
        <v/>
      </c>
      <c r="K356" s="95" t="str">
        <f t="shared" si="39"/>
        <v/>
      </c>
    </row>
    <row r="357" spans="1:11" x14ac:dyDescent="0.25">
      <c r="A357" s="16">
        <v>86</v>
      </c>
      <c r="B357" s="63" t="str">
        <f>+IF('B - DATOS CONTRATO GESTIÓN'!B163="","",'B - DATOS CONTRATO GESTIÓN'!B163)</f>
        <v/>
      </c>
      <c r="C357" s="63" t="str">
        <f>+IF('B - DATOS CONTRATO GESTIÓN'!C163="","",'B - DATOS CONTRATO GESTIÓN'!C163)</f>
        <v/>
      </c>
      <c r="D357" s="66" t="str">
        <f t="shared" si="38"/>
        <v/>
      </c>
      <c r="E357" s="27"/>
      <c r="F357" s="27"/>
      <c r="G357" s="109" t="str">
        <f t="shared" si="40"/>
        <v/>
      </c>
      <c r="H357" s="28"/>
      <c r="I357" s="28"/>
      <c r="J357" s="95" t="str">
        <f t="shared" si="41"/>
        <v/>
      </c>
      <c r="K357" s="95" t="str">
        <f t="shared" si="39"/>
        <v/>
      </c>
    </row>
    <row r="358" spans="1:11" x14ac:dyDescent="0.25">
      <c r="A358" s="16">
        <v>87</v>
      </c>
      <c r="B358" s="63" t="str">
        <f>+IF('B - DATOS CONTRATO GESTIÓN'!B164="","",'B - DATOS CONTRATO GESTIÓN'!B164)</f>
        <v/>
      </c>
      <c r="C358" s="63" t="str">
        <f>+IF('B - DATOS CONTRATO GESTIÓN'!C164="","",'B - DATOS CONTRATO GESTIÓN'!C164)</f>
        <v/>
      </c>
      <c r="D358" s="66" t="str">
        <f t="shared" si="38"/>
        <v/>
      </c>
      <c r="E358" s="27"/>
      <c r="F358" s="27"/>
      <c r="G358" s="109" t="str">
        <f t="shared" si="40"/>
        <v/>
      </c>
      <c r="H358" s="28"/>
      <c r="I358" s="28"/>
      <c r="J358" s="95" t="str">
        <f t="shared" si="41"/>
        <v/>
      </c>
      <c r="K358" s="95" t="str">
        <f t="shared" si="39"/>
        <v/>
      </c>
    </row>
    <row r="359" spans="1:11" x14ac:dyDescent="0.25">
      <c r="A359" s="16">
        <v>88</v>
      </c>
      <c r="B359" s="63" t="str">
        <f>+IF('B - DATOS CONTRATO GESTIÓN'!B165="","",'B - DATOS CONTRATO GESTIÓN'!B165)</f>
        <v/>
      </c>
      <c r="C359" s="63" t="str">
        <f>+IF('B - DATOS CONTRATO GESTIÓN'!C165="","",'B - DATOS CONTRATO GESTIÓN'!C165)</f>
        <v/>
      </c>
      <c r="D359" s="66" t="str">
        <f t="shared" si="38"/>
        <v/>
      </c>
      <c r="E359" s="27"/>
      <c r="F359" s="27"/>
      <c r="G359" s="109" t="str">
        <f t="shared" si="40"/>
        <v/>
      </c>
      <c r="H359" s="28"/>
      <c r="I359" s="28"/>
      <c r="J359" s="95" t="str">
        <f t="shared" si="41"/>
        <v/>
      </c>
      <c r="K359" s="95" t="str">
        <f t="shared" si="39"/>
        <v/>
      </c>
    </row>
    <row r="360" spans="1:11" x14ac:dyDescent="0.25">
      <c r="A360" s="16">
        <v>89</v>
      </c>
      <c r="B360" s="63" t="str">
        <f>+IF('B - DATOS CONTRATO GESTIÓN'!B166="","",'B - DATOS CONTRATO GESTIÓN'!B166)</f>
        <v/>
      </c>
      <c r="C360" s="63" t="str">
        <f>+IF('B - DATOS CONTRATO GESTIÓN'!C166="","",'B - DATOS CONTRATO GESTIÓN'!C166)</f>
        <v/>
      </c>
      <c r="D360" s="66" t="str">
        <f t="shared" si="38"/>
        <v/>
      </c>
      <c r="E360" s="27"/>
      <c r="F360" s="27"/>
      <c r="G360" s="109" t="str">
        <f t="shared" si="40"/>
        <v/>
      </c>
      <c r="H360" s="28"/>
      <c r="I360" s="28"/>
      <c r="J360" s="95" t="str">
        <f t="shared" si="41"/>
        <v/>
      </c>
      <c r="K360" s="95" t="str">
        <f t="shared" si="39"/>
        <v/>
      </c>
    </row>
    <row r="361" spans="1:11" x14ac:dyDescent="0.25">
      <c r="A361" s="16">
        <v>90</v>
      </c>
      <c r="B361" s="63" t="str">
        <f>+IF('B - DATOS CONTRATO GESTIÓN'!B167="","",'B - DATOS CONTRATO GESTIÓN'!B167)</f>
        <v/>
      </c>
      <c r="C361" s="63" t="str">
        <f>+IF('B - DATOS CONTRATO GESTIÓN'!C167="","",'B - DATOS CONTRATO GESTIÓN'!C167)</f>
        <v/>
      </c>
      <c r="D361" s="66" t="str">
        <f t="shared" si="38"/>
        <v/>
      </c>
      <c r="E361" s="27"/>
      <c r="F361" s="27"/>
      <c r="G361" s="109" t="str">
        <f t="shared" si="40"/>
        <v/>
      </c>
      <c r="H361" s="28"/>
      <c r="I361" s="28"/>
      <c r="J361" s="95" t="str">
        <f t="shared" si="41"/>
        <v/>
      </c>
      <c r="K361" s="95" t="str">
        <f t="shared" si="39"/>
        <v/>
      </c>
    </row>
    <row r="362" spans="1:11" x14ac:dyDescent="0.25">
      <c r="A362" s="16">
        <v>91</v>
      </c>
      <c r="B362" s="63" t="str">
        <f>+IF('B - DATOS CONTRATO GESTIÓN'!B168="","",'B - DATOS CONTRATO GESTIÓN'!B168)</f>
        <v/>
      </c>
      <c r="C362" s="63" t="str">
        <f>+IF('B - DATOS CONTRATO GESTIÓN'!C168="","",'B - DATOS CONTRATO GESTIÓN'!C168)</f>
        <v/>
      </c>
      <c r="D362" s="66" t="str">
        <f t="shared" si="38"/>
        <v/>
      </c>
      <c r="E362" s="27"/>
      <c r="F362" s="27"/>
      <c r="G362" s="109" t="str">
        <f t="shared" si="40"/>
        <v/>
      </c>
      <c r="H362" s="28"/>
      <c r="I362" s="28"/>
      <c r="J362" s="95" t="str">
        <f t="shared" si="41"/>
        <v/>
      </c>
      <c r="K362" s="95" t="str">
        <f t="shared" si="39"/>
        <v/>
      </c>
    </row>
    <row r="363" spans="1:11" x14ac:dyDescent="0.25">
      <c r="A363" s="16">
        <v>92</v>
      </c>
      <c r="B363" s="63" t="str">
        <f>+IF('B - DATOS CONTRATO GESTIÓN'!B169="","",'B - DATOS CONTRATO GESTIÓN'!B169)</f>
        <v/>
      </c>
      <c r="C363" s="63" t="str">
        <f>+IF('B - DATOS CONTRATO GESTIÓN'!C169="","",'B - DATOS CONTRATO GESTIÓN'!C169)</f>
        <v/>
      </c>
      <c r="D363" s="66" t="str">
        <f t="shared" si="38"/>
        <v/>
      </c>
      <c r="E363" s="27"/>
      <c r="F363" s="27"/>
      <c r="G363" s="109" t="str">
        <f t="shared" si="40"/>
        <v/>
      </c>
      <c r="H363" s="28"/>
      <c r="I363" s="28"/>
      <c r="J363" s="95" t="str">
        <f t="shared" si="41"/>
        <v/>
      </c>
      <c r="K363" s="95" t="str">
        <f t="shared" si="39"/>
        <v/>
      </c>
    </row>
    <row r="364" spans="1:11" x14ac:dyDescent="0.25">
      <c r="A364" s="16">
        <v>93</v>
      </c>
      <c r="B364" s="63" t="str">
        <f>+IF('B - DATOS CONTRATO GESTIÓN'!B170="","",'B - DATOS CONTRATO GESTIÓN'!B170)</f>
        <v/>
      </c>
      <c r="C364" s="63" t="str">
        <f>+IF('B - DATOS CONTRATO GESTIÓN'!C170="","",'B - DATOS CONTRATO GESTIÓN'!C170)</f>
        <v/>
      </c>
      <c r="D364" s="66" t="str">
        <f t="shared" si="38"/>
        <v/>
      </c>
      <c r="E364" s="27"/>
      <c r="F364" s="27"/>
      <c r="G364" s="109" t="str">
        <f t="shared" si="40"/>
        <v/>
      </c>
      <c r="H364" s="28"/>
      <c r="I364" s="28"/>
      <c r="J364" s="95" t="str">
        <f t="shared" si="41"/>
        <v/>
      </c>
      <c r="K364" s="95" t="str">
        <f t="shared" si="39"/>
        <v/>
      </c>
    </row>
    <row r="365" spans="1:11" x14ac:dyDescent="0.25">
      <c r="A365" s="16">
        <v>94</v>
      </c>
      <c r="B365" s="63" t="str">
        <f>+IF('B - DATOS CONTRATO GESTIÓN'!B171="","",'B - DATOS CONTRATO GESTIÓN'!B171)</f>
        <v/>
      </c>
      <c r="C365" s="63" t="str">
        <f>+IF('B - DATOS CONTRATO GESTIÓN'!C171="","",'B - DATOS CONTRATO GESTIÓN'!C171)</f>
        <v/>
      </c>
      <c r="D365" s="66" t="str">
        <f t="shared" si="38"/>
        <v/>
      </c>
      <c r="E365" s="27"/>
      <c r="F365" s="27"/>
      <c r="G365" s="109" t="str">
        <f t="shared" si="40"/>
        <v/>
      </c>
      <c r="H365" s="28"/>
      <c r="I365" s="28"/>
      <c r="J365" s="95" t="str">
        <f t="shared" si="41"/>
        <v/>
      </c>
      <c r="K365" s="95" t="str">
        <f t="shared" si="39"/>
        <v/>
      </c>
    </row>
    <row r="366" spans="1:11" x14ac:dyDescent="0.25">
      <c r="A366" s="16">
        <v>95</v>
      </c>
      <c r="B366" s="63" t="str">
        <f>+IF('B - DATOS CONTRATO GESTIÓN'!B172="","",'B - DATOS CONTRATO GESTIÓN'!B172)</f>
        <v/>
      </c>
      <c r="C366" s="63" t="str">
        <f>+IF('B - DATOS CONTRATO GESTIÓN'!C172="","",'B - DATOS CONTRATO GESTIÓN'!C172)</f>
        <v/>
      </c>
      <c r="D366" s="66" t="str">
        <f t="shared" si="38"/>
        <v/>
      </c>
      <c r="E366" s="27"/>
      <c r="F366" s="27"/>
      <c r="G366" s="109" t="str">
        <f t="shared" si="40"/>
        <v/>
      </c>
      <c r="H366" s="28"/>
      <c r="I366" s="28"/>
      <c r="J366" s="95" t="str">
        <f t="shared" si="41"/>
        <v/>
      </c>
      <c r="K366" s="95" t="str">
        <f t="shared" si="39"/>
        <v/>
      </c>
    </row>
    <row r="367" spans="1:11" x14ac:dyDescent="0.25">
      <c r="A367" s="16">
        <v>96</v>
      </c>
      <c r="B367" s="63" t="str">
        <f>+IF('B - DATOS CONTRATO GESTIÓN'!B173="","",'B - DATOS CONTRATO GESTIÓN'!B173)</f>
        <v/>
      </c>
      <c r="C367" s="63" t="str">
        <f>+IF('B - DATOS CONTRATO GESTIÓN'!C173="","",'B - DATOS CONTRATO GESTIÓN'!C173)</f>
        <v/>
      </c>
      <c r="D367" s="66" t="str">
        <f t="shared" si="38"/>
        <v/>
      </c>
      <c r="E367" s="27"/>
      <c r="F367" s="27"/>
      <c r="G367" s="109" t="str">
        <f t="shared" si="40"/>
        <v/>
      </c>
      <c r="H367" s="28"/>
      <c r="I367" s="28"/>
      <c r="J367" s="95" t="str">
        <f t="shared" si="41"/>
        <v/>
      </c>
      <c r="K367" s="95" t="str">
        <f t="shared" si="39"/>
        <v/>
      </c>
    </row>
    <row r="368" spans="1:11" x14ac:dyDescent="0.25">
      <c r="A368" s="16">
        <v>97</v>
      </c>
      <c r="B368" s="63" t="str">
        <f>+IF('B - DATOS CONTRATO GESTIÓN'!B174="","",'B - DATOS CONTRATO GESTIÓN'!B174)</f>
        <v/>
      </c>
      <c r="C368" s="63" t="str">
        <f>+IF('B - DATOS CONTRATO GESTIÓN'!C174="","",'B - DATOS CONTRATO GESTIÓN'!C174)</f>
        <v/>
      </c>
      <c r="D368" s="66" t="str">
        <f t="shared" ref="D368:D399" si="42">+IF(B368="","",V987)</f>
        <v/>
      </c>
      <c r="E368" s="27"/>
      <c r="F368" s="27"/>
      <c r="G368" s="109" t="str">
        <f t="shared" si="40"/>
        <v/>
      </c>
      <c r="H368" s="28"/>
      <c r="I368" s="28"/>
      <c r="J368" s="95" t="str">
        <f t="shared" si="41"/>
        <v/>
      </c>
      <c r="K368" s="95" t="str">
        <f t="shared" ref="K368:K399" si="43">+IF(B368="","",J368/F368)</f>
        <v/>
      </c>
    </row>
    <row r="369" spans="1:11" x14ac:dyDescent="0.25">
      <c r="A369" s="16">
        <v>98</v>
      </c>
      <c r="B369" s="63" t="str">
        <f>+IF('B - DATOS CONTRATO GESTIÓN'!B175="","",'B - DATOS CONTRATO GESTIÓN'!B175)</f>
        <v/>
      </c>
      <c r="C369" s="63" t="str">
        <f>+IF('B - DATOS CONTRATO GESTIÓN'!C175="","",'B - DATOS CONTRATO GESTIÓN'!C175)</f>
        <v/>
      </c>
      <c r="D369" s="66" t="str">
        <f t="shared" si="42"/>
        <v/>
      </c>
      <c r="E369" s="27"/>
      <c r="F369" s="27"/>
      <c r="G369" s="109" t="str">
        <f t="shared" si="40"/>
        <v/>
      </c>
      <c r="H369" s="28"/>
      <c r="I369" s="28"/>
      <c r="J369" s="95" t="str">
        <f t="shared" si="41"/>
        <v/>
      </c>
      <c r="K369" s="95" t="str">
        <f t="shared" si="43"/>
        <v/>
      </c>
    </row>
    <row r="370" spans="1:11" x14ac:dyDescent="0.25">
      <c r="A370" s="16">
        <v>99</v>
      </c>
      <c r="B370" s="63" t="str">
        <f>+IF('B - DATOS CONTRATO GESTIÓN'!B176="","",'B - DATOS CONTRATO GESTIÓN'!B176)</f>
        <v/>
      </c>
      <c r="C370" s="63" t="str">
        <f>+IF('B - DATOS CONTRATO GESTIÓN'!C176="","",'B - DATOS CONTRATO GESTIÓN'!C176)</f>
        <v/>
      </c>
      <c r="D370" s="66" t="str">
        <f t="shared" si="42"/>
        <v/>
      </c>
      <c r="E370" s="27"/>
      <c r="F370" s="27"/>
      <c r="G370" s="109" t="str">
        <f t="shared" si="40"/>
        <v/>
      </c>
      <c r="H370" s="28"/>
      <c r="I370" s="28"/>
      <c r="J370" s="95" t="str">
        <f t="shared" si="41"/>
        <v/>
      </c>
      <c r="K370" s="95" t="str">
        <f t="shared" si="43"/>
        <v/>
      </c>
    </row>
    <row r="371" spans="1:11" x14ac:dyDescent="0.25">
      <c r="A371" s="16">
        <v>100</v>
      </c>
      <c r="B371" s="63" t="str">
        <f>+IF('B - DATOS CONTRATO GESTIÓN'!B177="","",'B - DATOS CONTRATO GESTIÓN'!B177)</f>
        <v/>
      </c>
      <c r="C371" s="63" t="str">
        <f>+IF('B - DATOS CONTRATO GESTIÓN'!C177="","",'B - DATOS CONTRATO GESTIÓN'!C177)</f>
        <v/>
      </c>
      <c r="D371" s="66" t="str">
        <f t="shared" si="42"/>
        <v/>
      </c>
      <c r="E371" s="27"/>
      <c r="F371" s="27"/>
      <c r="G371" s="109" t="str">
        <f t="shared" si="40"/>
        <v/>
      </c>
      <c r="H371" s="28"/>
      <c r="I371" s="28"/>
      <c r="J371" s="95" t="str">
        <f t="shared" si="41"/>
        <v/>
      </c>
      <c r="K371" s="95" t="str">
        <f t="shared" si="43"/>
        <v/>
      </c>
    </row>
    <row r="372" spans="1:11" x14ac:dyDescent="0.25">
      <c r="A372" s="16">
        <v>101</v>
      </c>
      <c r="B372" s="63" t="str">
        <f>+IF('B - DATOS CONTRATO GESTIÓN'!B178="","",'B - DATOS CONTRATO GESTIÓN'!B178)</f>
        <v/>
      </c>
      <c r="C372" s="63" t="str">
        <f>+IF('B - DATOS CONTRATO GESTIÓN'!C178="","",'B - DATOS CONTRATO GESTIÓN'!C178)</f>
        <v/>
      </c>
      <c r="D372" s="66" t="str">
        <f t="shared" si="42"/>
        <v/>
      </c>
      <c r="E372" s="27"/>
      <c r="F372" s="27"/>
      <c r="G372" s="109" t="str">
        <f t="shared" si="40"/>
        <v/>
      </c>
      <c r="H372" s="28"/>
      <c r="I372" s="28"/>
      <c r="J372" s="95" t="str">
        <f t="shared" si="41"/>
        <v/>
      </c>
      <c r="K372" s="95" t="str">
        <f t="shared" si="43"/>
        <v/>
      </c>
    </row>
    <row r="373" spans="1:11" x14ac:dyDescent="0.25">
      <c r="A373" s="16">
        <v>102</v>
      </c>
      <c r="B373" s="63" t="str">
        <f>+IF('B - DATOS CONTRATO GESTIÓN'!B179="","",'B - DATOS CONTRATO GESTIÓN'!B179)</f>
        <v/>
      </c>
      <c r="C373" s="63" t="str">
        <f>+IF('B - DATOS CONTRATO GESTIÓN'!C179="","",'B - DATOS CONTRATO GESTIÓN'!C179)</f>
        <v/>
      </c>
      <c r="D373" s="66" t="str">
        <f t="shared" si="42"/>
        <v/>
      </c>
      <c r="E373" s="27"/>
      <c r="F373" s="27"/>
      <c r="G373" s="109" t="str">
        <f t="shared" si="40"/>
        <v/>
      </c>
      <c r="H373" s="28"/>
      <c r="I373" s="28"/>
      <c r="J373" s="95" t="str">
        <f t="shared" si="41"/>
        <v/>
      </c>
      <c r="K373" s="95" t="str">
        <f t="shared" si="43"/>
        <v/>
      </c>
    </row>
    <row r="374" spans="1:11" x14ac:dyDescent="0.25">
      <c r="A374" s="16">
        <v>103</v>
      </c>
      <c r="B374" s="63" t="str">
        <f>+IF('B - DATOS CONTRATO GESTIÓN'!B180="","",'B - DATOS CONTRATO GESTIÓN'!B180)</f>
        <v/>
      </c>
      <c r="C374" s="63" t="str">
        <f>+IF('B - DATOS CONTRATO GESTIÓN'!C180="","",'B - DATOS CONTRATO GESTIÓN'!C180)</f>
        <v/>
      </c>
      <c r="D374" s="66" t="str">
        <f t="shared" si="42"/>
        <v/>
      </c>
      <c r="E374" s="27"/>
      <c r="F374" s="27"/>
      <c r="G374" s="109" t="str">
        <f t="shared" si="40"/>
        <v/>
      </c>
      <c r="H374" s="28"/>
      <c r="I374" s="28"/>
      <c r="J374" s="95" t="str">
        <f t="shared" si="41"/>
        <v/>
      </c>
      <c r="K374" s="95" t="str">
        <f t="shared" si="43"/>
        <v/>
      </c>
    </row>
    <row r="375" spans="1:11" x14ac:dyDescent="0.25">
      <c r="A375" s="16">
        <v>104</v>
      </c>
      <c r="B375" s="63" t="str">
        <f>+IF('B - DATOS CONTRATO GESTIÓN'!B181="","",'B - DATOS CONTRATO GESTIÓN'!B181)</f>
        <v/>
      </c>
      <c r="C375" s="63" t="str">
        <f>+IF('B - DATOS CONTRATO GESTIÓN'!C181="","",'B - DATOS CONTRATO GESTIÓN'!C181)</f>
        <v/>
      </c>
      <c r="D375" s="66" t="str">
        <f t="shared" si="42"/>
        <v/>
      </c>
      <c r="E375" s="27"/>
      <c r="F375" s="27"/>
      <c r="G375" s="109" t="str">
        <f t="shared" si="40"/>
        <v/>
      </c>
      <c r="H375" s="28"/>
      <c r="I375" s="28"/>
      <c r="J375" s="95" t="str">
        <f t="shared" si="41"/>
        <v/>
      </c>
      <c r="K375" s="95" t="str">
        <f t="shared" si="43"/>
        <v/>
      </c>
    </row>
    <row r="376" spans="1:11" x14ac:dyDescent="0.25">
      <c r="A376" s="16">
        <v>105</v>
      </c>
      <c r="B376" s="63" t="str">
        <f>+IF('B - DATOS CONTRATO GESTIÓN'!B182="","",'B - DATOS CONTRATO GESTIÓN'!B182)</f>
        <v/>
      </c>
      <c r="C376" s="63" t="str">
        <f>+IF('B - DATOS CONTRATO GESTIÓN'!C182="","",'B - DATOS CONTRATO GESTIÓN'!C182)</f>
        <v/>
      </c>
      <c r="D376" s="66" t="str">
        <f t="shared" si="42"/>
        <v/>
      </c>
      <c r="E376" s="27"/>
      <c r="F376" s="27"/>
      <c r="G376" s="109" t="str">
        <f t="shared" si="40"/>
        <v/>
      </c>
      <c r="H376" s="28"/>
      <c r="I376" s="28"/>
      <c r="J376" s="95" t="str">
        <f t="shared" si="41"/>
        <v/>
      </c>
      <c r="K376" s="95" t="str">
        <f t="shared" si="43"/>
        <v/>
      </c>
    </row>
    <row r="377" spans="1:11" x14ac:dyDescent="0.25">
      <c r="A377" s="16">
        <v>106</v>
      </c>
      <c r="B377" s="63" t="str">
        <f>+IF('B - DATOS CONTRATO GESTIÓN'!B183="","",'B - DATOS CONTRATO GESTIÓN'!B183)</f>
        <v/>
      </c>
      <c r="C377" s="63" t="str">
        <f>+IF('B - DATOS CONTRATO GESTIÓN'!C183="","",'B - DATOS CONTRATO GESTIÓN'!C183)</f>
        <v/>
      </c>
      <c r="D377" s="66" t="str">
        <f t="shared" si="42"/>
        <v/>
      </c>
      <c r="E377" s="27"/>
      <c r="F377" s="27"/>
      <c r="G377" s="109" t="str">
        <f t="shared" si="40"/>
        <v/>
      </c>
      <c r="H377" s="28"/>
      <c r="I377" s="28"/>
      <c r="J377" s="95" t="str">
        <f t="shared" si="41"/>
        <v/>
      </c>
      <c r="K377" s="95" t="str">
        <f t="shared" si="43"/>
        <v/>
      </c>
    </row>
    <row r="378" spans="1:11" x14ac:dyDescent="0.25">
      <c r="A378" s="16">
        <v>107</v>
      </c>
      <c r="B378" s="63" t="str">
        <f>+IF('B - DATOS CONTRATO GESTIÓN'!B184="","",'B - DATOS CONTRATO GESTIÓN'!B184)</f>
        <v/>
      </c>
      <c r="C378" s="63" t="str">
        <f>+IF('B - DATOS CONTRATO GESTIÓN'!C184="","",'B - DATOS CONTRATO GESTIÓN'!C184)</f>
        <v/>
      </c>
      <c r="D378" s="66" t="str">
        <f t="shared" si="42"/>
        <v/>
      </c>
      <c r="E378" s="27"/>
      <c r="F378" s="27"/>
      <c r="G378" s="109" t="str">
        <f t="shared" si="40"/>
        <v/>
      </c>
      <c r="H378" s="28"/>
      <c r="I378" s="28"/>
      <c r="J378" s="95" t="str">
        <f t="shared" si="41"/>
        <v/>
      </c>
      <c r="K378" s="95" t="str">
        <f t="shared" si="43"/>
        <v/>
      </c>
    </row>
    <row r="379" spans="1:11" x14ac:dyDescent="0.25">
      <c r="A379" s="16">
        <v>108</v>
      </c>
      <c r="B379" s="63" t="str">
        <f>+IF('B - DATOS CONTRATO GESTIÓN'!B185="","",'B - DATOS CONTRATO GESTIÓN'!B185)</f>
        <v/>
      </c>
      <c r="C379" s="63" t="str">
        <f>+IF('B - DATOS CONTRATO GESTIÓN'!C185="","",'B - DATOS CONTRATO GESTIÓN'!C185)</f>
        <v/>
      </c>
      <c r="D379" s="66" t="str">
        <f t="shared" si="42"/>
        <v/>
      </c>
      <c r="E379" s="27"/>
      <c r="F379" s="27"/>
      <c r="G379" s="109" t="str">
        <f t="shared" si="40"/>
        <v/>
      </c>
      <c r="H379" s="28"/>
      <c r="I379" s="28"/>
      <c r="J379" s="95" t="str">
        <f t="shared" si="41"/>
        <v/>
      </c>
      <c r="K379" s="95" t="str">
        <f t="shared" si="43"/>
        <v/>
      </c>
    </row>
    <row r="380" spans="1:11" x14ac:dyDescent="0.25">
      <c r="A380" s="16">
        <v>109</v>
      </c>
      <c r="B380" s="63" t="str">
        <f>+IF('B - DATOS CONTRATO GESTIÓN'!B186="","",'B - DATOS CONTRATO GESTIÓN'!B186)</f>
        <v/>
      </c>
      <c r="C380" s="63" t="str">
        <f>+IF('B - DATOS CONTRATO GESTIÓN'!C186="","",'B - DATOS CONTRATO GESTIÓN'!C186)</f>
        <v/>
      </c>
      <c r="D380" s="66" t="str">
        <f t="shared" si="42"/>
        <v/>
      </c>
      <c r="E380" s="27"/>
      <c r="F380" s="27"/>
      <c r="G380" s="109" t="str">
        <f t="shared" si="40"/>
        <v/>
      </c>
      <c r="H380" s="28"/>
      <c r="I380" s="28"/>
      <c r="J380" s="95" t="str">
        <f t="shared" si="41"/>
        <v/>
      </c>
      <c r="K380" s="95" t="str">
        <f t="shared" si="43"/>
        <v/>
      </c>
    </row>
    <row r="381" spans="1:11" x14ac:dyDescent="0.25">
      <c r="A381" s="16">
        <v>110</v>
      </c>
      <c r="B381" s="63" t="str">
        <f>+IF('B - DATOS CONTRATO GESTIÓN'!B187="","",'B - DATOS CONTRATO GESTIÓN'!B187)</f>
        <v/>
      </c>
      <c r="C381" s="63" t="str">
        <f>+IF('B - DATOS CONTRATO GESTIÓN'!C187="","",'B - DATOS CONTRATO GESTIÓN'!C187)</f>
        <v/>
      </c>
      <c r="D381" s="66" t="str">
        <f t="shared" si="42"/>
        <v/>
      </c>
      <c r="E381" s="27"/>
      <c r="F381" s="27"/>
      <c r="G381" s="109" t="str">
        <f t="shared" si="40"/>
        <v/>
      </c>
      <c r="H381" s="28"/>
      <c r="I381" s="28"/>
      <c r="J381" s="95" t="str">
        <f t="shared" si="41"/>
        <v/>
      </c>
      <c r="K381" s="95" t="str">
        <f t="shared" si="43"/>
        <v/>
      </c>
    </row>
    <row r="382" spans="1:11" x14ac:dyDescent="0.25">
      <c r="A382" s="16">
        <v>111</v>
      </c>
      <c r="B382" s="63" t="str">
        <f>+IF('B - DATOS CONTRATO GESTIÓN'!B188="","",'B - DATOS CONTRATO GESTIÓN'!B188)</f>
        <v/>
      </c>
      <c r="C382" s="63" t="str">
        <f>+IF('B - DATOS CONTRATO GESTIÓN'!C188="","",'B - DATOS CONTRATO GESTIÓN'!C188)</f>
        <v/>
      </c>
      <c r="D382" s="66" t="str">
        <f t="shared" si="42"/>
        <v/>
      </c>
      <c r="E382" s="27"/>
      <c r="F382" s="27"/>
      <c r="G382" s="109" t="str">
        <f t="shared" si="40"/>
        <v/>
      </c>
      <c r="H382" s="28"/>
      <c r="I382" s="28"/>
      <c r="J382" s="95" t="str">
        <f t="shared" si="41"/>
        <v/>
      </c>
      <c r="K382" s="95" t="str">
        <f t="shared" si="43"/>
        <v/>
      </c>
    </row>
    <row r="383" spans="1:11" x14ac:dyDescent="0.25">
      <c r="A383" s="16">
        <v>112</v>
      </c>
      <c r="B383" s="63" t="str">
        <f>+IF('B - DATOS CONTRATO GESTIÓN'!B189="","",'B - DATOS CONTRATO GESTIÓN'!B189)</f>
        <v/>
      </c>
      <c r="C383" s="63" t="str">
        <f>+IF('B - DATOS CONTRATO GESTIÓN'!C189="","",'B - DATOS CONTRATO GESTIÓN'!C189)</f>
        <v/>
      </c>
      <c r="D383" s="66" t="str">
        <f t="shared" si="42"/>
        <v/>
      </c>
      <c r="E383" s="27"/>
      <c r="F383" s="27"/>
      <c r="G383" s="109" t="str">
        <f t="shared" si="40"/>
        <v/>
      </c>
      <c r="H383" s="28"/>
      <c r="I383" s="28"/>
      <c r="J383" s="95" t="str">
        <f t="shared" si="41"/>
        <v/>
      </c>
      <c r="K383" s="95" t="str">
        <f t="shared" si="43"/>
        <v/>
      </c>
    </row>
    <row r="384" spans="1:11" x14ac:dyDescent="0.25">
      <c r="A384" s="16">
        <v>113</v>
      </c>
      <c r="B384" s="63" t="str">
        <f>+IF('B - DATOS CONTRATO GESTIÓN'!B190="","",'B - DATOS CONTRATO GESTIÓN'!B190)</f>
        <v/>
      </c>
      <c r="C384" s="63" t="str">
        <f>+IF('B - DATOS CONTRATO GESTIÓN'!C190="","",'B - DATOS CONTRATO GESTIÓN'!C190)</f>
        <v/>
      </c>
      <c r="D384" s="66" t="str">
        <f t="shared" si="42"/>
        <v/>
      </c>
      <c r="E384" s="27"/>
      <c r="F384" s="27"/>
      <c r="G384" s="109" t="str">
        <f t="shared" si="40"/>
        <v/>
      </c>
      <c r="H384" s="28"/>
      <c r="I384" s="28"/>
      <c r="J384" s="95" t="str">
        <f t="shared" si="41"/>
        <v/>
      </c>
      <c r="K384" s="95" t="str">
        <f t="shared" si="43"/>
        <v/>
      </c>
    </row>
    <row r="385" spans="1:11" x14ac:dyDescent="0.25">
      <c r="A385" s="16">
        <v>114</v>
      </c>
      <c r="B385" s="63" t="str">
        <f>+IF('B - DATOS CONTRATO GESTIÓN'!B191="","",'B - DATOS CONTRATO GESTIÓN'!B191)</f>
        <v/>
      </c>
      <c r="C385" s="63" t="str">
        <f>+IF('B - DATOS CONTRATO GESTIÓN'!C191="","",'B - DATOS CONTRATO GESTIÓN'!C191)</f>
        <v/>
      </c>
      <c r="D385" s="66" t="str">
        <f t="shared" si="42"/>
        <v/>
      </c>
      <c r="E385" s="27"/>
      <c r="F385" s="27"/>
      <c r="G385" s="109" t="str">
        <f t="shared" si="40"/>
        <v/>
      </c>
      <c r="H385" s="28"/>
      <c r="I385" s="28"/>
      <c r="J385" s="95" t="str">
        <f t="shared" si="41"/>
        <v/>
      </c>
      <c r="K385" s="95" t="str">
        <f t="shared" si="43"/>
        <v/>
      </c>
    </row>
    <row r="386" spans="1:11" x14ac:dyDescent="0.25">
      <c r="A386" s="16">
        <v>115</v>
      </c>
      <c r="B386" s="63" t="str">
        <f>+IF('B - DATOS CONTRATO GESTIÓN'!B192="","",'B - DATOS CONTRATO GESTIÓN'!B192)</f>
        <v/>
      </c>
      <c r="C386" s="63" t="str">
        <f>+IF('B - DATOS CONTRATO GESTIÓN'!C192="","",'B - DATOS CONTRATO GESTIÓN'!C192)</f>
        <v/>
      </c>
      <c r="D386" s="66" t="str">
        <f t="shared" si="42"/>
        <v/>
      </c>
      <c r="E386" s="27"/>
      <c r="F386" s="27"/>
      <c r="G386" s="109" t="str">
        <f t="shared" si="40"/>
        <v/>
      </c>
      <c r="H386" s="28"/>
      <c r="I386" s="28"/>
      <c r="J386" s="95" t="str">
        <f t="shared" si="41"/>
        <v/>
      </c>
      <c r="K386" s="95" t="str">
        <f t="shared" si="43"/>
        <v/>
      </c>
    </row>
    <row r="387" spans="1:11" x14ac:dyDescent="0.25">
      <c r="A387" s="16">
        <v>116</v>
      </c>
      <c r="B387" s="63" t="str">
        <f>+IF('B - DATOS CONTRATO GESTIÓN'!B193="","",'B - DATOS CONTRATO GESTIÓN'!B193)</f>
        <v/>
      </c>
      <c r="C387" s="63" t="str">
        <f>+IF('B - DATOS CONTRATO GESTIÓN'!C193="","",'B - DATOS CONTRATO GESTIÓN'!C193)</f>
        <v/>
      </c>
      <c r="D387" s="66" t="str">
        <f t="shared" si="42"/>
        <v/>
      </c>
      <c r="E387" s="27"/>
      <c r="F387" s="27"/>
      <c r="G387" s="109" t="str">
        <f t="shared" si="40"/>
        <v/>
      </c>
      <c r="H387" s="28"/>
      <c r="I387" s="28"/>
      <c r="J387" s="95" t="str">
        <f t="shared" si="41"/>
        <v/>
      </c>
      <c r="K387" s="95" t="str">
        <f t="shared" si="43"/>
        <v/>
      </c>
    </row>
    <row r="388" spans="1:11" x14ac:dyDescent="0.25">
      <c r="A388" s="16">
        <v>117</v>
      </c>
      <c r="B388" s="63" t="str">
        <f>+IF('B - DATOS CONTRATO GESTIÓN'!B194="","",'B - DATOS CONTRATO GESTIÓN'!B194)</f>
        <v/>
      </c>
      <c r="C388" s="63" t="str">
        <f>+IF('B - DATOS CONTRATO GESTIÓN'!C194="","",'B - DATOS CONTRATO GESTIÓN'!C194)</f>
        <v/>
      </c>
      <c r="D388" s="66" t="str">
        <f t="shared" si="42"/>
        <v/>
      </c>
      <c r="E388" s="27"/>
      <c r="F388" s="27"/>
      <c r="G388" s="109" t="str">
        <f t="shared" si="40"/>
        <v/>
      </c>
      <c r="H388" s="28"/>
      <c r="I388" s="28"/>
      <c r="J388" s="95" t="str">
        <f t="shared" si="41"/>
        <v/>
      </c>
      <c r="K388" s="95" t="str">
        <f t="shared" si="43"/>
        <v/>
      </c>
    </row>
    <row r="389" spans="1:11" x14ac:dyDescent="0.25">
      <c r="A389" s="16">
        <v>118</v>
      </c>
      <c r="B389" s="63" t="str">
        <f>+IF('B - DATOS CONTRATO GESTIÓN'!B195="","",'B - DATOS CONTRATO GESTIÓN'!B195)</f>
        <v/>
      </c>
      <c r="C389" s="63" t="str">
        <f>+IF('B - DATOS CONTRATO GESTIÓN'!C195="","",'B - DATOS CONTRATO GESTIÓN'!C195)</f>
        <v/>
      </c>
      <c r="D389" s="66" t="str">
        <f t="shared" si="42"/>
        <v/>
      </c>
      <c r="E389" s="27"/>
      <c r="F389" s="27"/>
      <c r="G389" s="109" t="str">
        <f t="shared" si="40"/>
        <v/>
      </c>
      <c r="H389" s="28"/>
      <c r="I389" s="28"/>
      <c r="J389" s="95" t="str">
        <f t="shared" si="41"/>
        <v/>
      </c>
      <c r="K389" s="95" t="str">
        <f t="shared" si="43"/>
        <v/>
      </c>
    </row>
    <row r="390" spans="1:11" x14ac:dyDescent="0.25">
      <c r="A390" s="16">
        <v>119</v>
      </c>
      <c r="B390" s="63" t="str">
        <f>+IF('B - DATOS CONTRATO GESTIÓN'!B196="","",'B - DATOS CONTRATO GESTIÓN'!B196)</f>
        <v/>
      </c>
      <c r="C390" s="63" t="str">
        <f>+IF('B - DATOS CONTRATO GESTIÓN'!C196="","",'B - DATOS CONTRATO GESTIÓN'!C196)</f>
        <v/>
      </c>
      <c r="D390" s="66" t="str">
        <f t="shared" si="42"/>
        <v/>
      </c>
      <c r="E390" s="27"/>
      <c r="F390" s="27"/>
      <c r="G390" s="109" t="str">
        <f t="shared" si="40"/>
        <v/>
      </c>
      <c r="H390" s="28"/>
      <c r="I390" s="28"/>
      <c r="J390" s="95" t="str">
        <f t="shared" si="41"/>
        <v/>
      </c>
      <c r="K390" s="95" t="str">
        <f t="shared" si="43"/>
        <v/>
      </c>
    </row>
    <row r="391" spans="1:11" x14ac:dyDescent="0.25">
      <c r="A391" s="16">
        <v>120</v>
      </c>
      <c r="B391" s="63" t="str">
        <f>+IF('B - DATOS CONTRATO GESTIÓN'!B197="","",'B - DATOS CONTRATO GESTIÓN'!B197)</f>
        <v/>
      </c>
      <c r="C391" s="63" t="str">
        <f>+IF('B - DATOS CONTRATO GESTIÓN'!C197="","",'B - DATOS CONTRATO GESTIÓN'!C197)</f>
        <v/>
      </c>
      <c r="D391" s="66" t="str">
        <f t="shared" si="42"/>
        <v/>
      </c>
      <c r="E391" s="27"/>
      <c r="F391" s="27"/>
      <c r="G391" s="109" t="str">
        <f t="shared" si="40"/>
        <v/>
      </c>
      <c r="H391" s="28"/>
      <c r="I391" s="28"/>
      <c r="J391" s="95" t="str">
        <f t="shared" si="41"/>
        <v/>
      </c>
      <c r="K391" s="95" t="str">
        <f t="shared" si="43"/>
        <v/>
      </c>
    </row>
    <row r="392" spans="1:11" x14ac:dyDescent="0.25">
      <c r="A392" s="16">
        <v>121</v>
      </c>
      <c r="B392" s="63" t="str">
        <f>+IF('B - DATOS CONTRATO GESTIÓN'!B198="","",'B - DATOS CONTRATO GESTIÓN'!B198)</f>
        <v/>
      </c>
      <c r="C392" s="63" t="str">
        <f>+IF('B - DATOS CONTRATO GESTIÓN'!C198="","",'B - DATOS CONTRATO GESTIÓN'!C198)</f>
        <v/>
      </c>
      <c r="D392" s="66" t="str">
        <f t="shared" si="42"/>
        <v/>
      </c>
      <c r="E392" s="27"/>
      <c r="F392" s="27"/>
      <c r="G392" s="109" t="str">
        <f t="shared" si="40"/>
        <v/>
      </c>
      <c r="H392" s="28"/>
      <c r="I392" s="28"/>
      <c r="J392" s="95" t="str">
        <f t="shared" si="41"/>
        <v/>
      </c>
      <c r="K392" s="95" t="str">
        <f t="shared" si="43"/>
        <v/>
      </c>
    </row>
    <row r="393" spans="1:11" x14ac:dyDescent="0.25">
      <c r="A393" s="16">
        <v>122</v>
      </c>
      <c r="B393" s="63" t="str">
        <f>+IF('B - DATOS CONTRATO GESTIÓN'!B199="","",'B - DATOS CONTRATO GESTIÓN'!B199)</f>
        <v/>
      </c>
      <c r="C393" s="63" t="str">
        <f>+IF('B - DATOS CONTRATO GESTIÓN'!C199="","",'B - DATOS CONTRATO GESTIÓN'!C199)</f>
        <v/>
      </c>
      <c r="D393" s="66" t="str">
        <f t="shared" si="42"/>
        <v/>
      </c>
      <c r="E393" s="27"/>
      <c r="F393" s="27"/>
      <c r="G393" s="109" t="str">
        <f t="shared" si="40"/>
        <v/>
      </c>
      <c r="H393" s="28"/>
      <c r="I393" s="28"/>
      <c r="J393" s="95" t="str">
        <f t="shared" si="41"/>
        <v/>
      </c>
      <c r="K393" s="95" t="str">
        <f t="shared" si="43"/>
        <v/>
      </c>
    </row>
    <row r="394" spans="1:11" x14ac:dyDescent="0.25">
      <c r="A394" s="16">
        <v>123</v>
      </c>
      <c r="B394" s="63" t="str">
        <f>+IF('B - DATOS CONTRATO GESTIÓN'!B200="","",'B - DATOS CONTRATO GESTIÓN'!B200)</f>
        <v/>
      </c>
      <c r="C394" s="63" t="str">
        <f>+IF('B - DATOS CONTRATO GESTIÓN'!C200="","",'B - DATOS CONTRATO GESTIÓN'!C200)</f>
        <v/>
      </c>
      <c r="D394" s="66" t="str">
        <f t="shared" si="42"/>
        <v/>
      </c>
      <c r="E394" s="27"/>
      <c r="F394" s="27"/>
      <c r="G394" s="109" t="str">
        <f t="shared" si="40"/>
        <v/>
      </c>
      <c r="H394" s="28"/>
      <c r="I394" s="28"/>
      <c r="J394" s="95" t="str">
        <f t="shared" si="41"/>
        <v/>
      </c>
      <c r="K394" s="95" t="str">
        <f t="shared" si="43"/>
        <v/>
      </c>
    </row>
    <row r="395" spans="1:11" x14ac:dyDescent="0.25">
      <c r="A395" s="16">
        <v>124</v>
      </c>
      <c r="B395" s="63" t="str">
        <f>+IF('B - DATOS CONTRATO GESTIÓN'!B201="","",'B - DATOS CONTRATO GESTIÓN'!B201)</f>
        <v/>
      </c>
      <c r="C395" s="63" t="str">
        <f>+IF('B - DATOS CONTRATO GESTIÓN'!C201="","",'B - DATOS CONTRATO GESTIÓN'!C201)</f>
        <v/>
      </c>
      <c r="D395" s="66" t="str">
        <f t="shared" si="42"/>
        <v/>
      </c>
      <c r="E395" s="27"/>
      <c r="F395" s="27"/>
      <c r="G395" s="109" t="str">
        <f t="shared" si="40"/>
        <v/>
      </c>
      <c r="H395" s="28"/>
      <c r="I395" s="28"/>
      <c r="J395" s="95" t="str">
        <f t="shared" si="41"/>
        <v/>
      </c>
      <c r="K395" s="95" t="str">
        <f t="shared" si="43"/>
        <v/>
      </c>
    </row>
    <row r="396" spans="1:11" x14ac:dyDescent="0.25">
      <c r="A396" s="16">
        <v>125</v>
      </c>
      <c r="B396" s="63" t="str">
        <f>+IF('B - DATOS CONTRATO GESTIÓN'!B202="","",'B - DATOS CONTRATO GESTIÓN'!B202)</f>
        <v/>
      </c>
      <c r="C396" s="63" t="str">
        <f>+IF('B - DATOS CONTRATO GESTIÓN'!C202="","",'B - DATOS CONTRATO GESTIÓN'!C202)</f>
        <v/>
      </c>
      <c r="D396" s="66" t="str">
        <f t="shared" si="42"/>
        <v/>
      </c>
      <c r="E396" s="27"/>
      <c r="F396" s="27"/>
      <c r="G396" s="109" t="str">
        <f t="shared" si="40"/>
        <v/>
      </c>
      <c r="H396" s="28"/>
      <c r="I396" s="28"/>
      <c r="J396" s="95" t="str">
        <f t="shared" si="41"/>
        <v/>
      </c>
      <c r="K396" s="95" t="str">
        <f t="shared" si="43"/>
        <v/>
      </c>
    </row>
    <row r="397" spans="1:11" x14ac:dyDescent="0.25">
      <c r="A397" s="16">
        <v>126</v>
      </c>
      <c r="B397" s="63" t="str">
        <f>+IF('B - DATOS CONTRATO GESTIÓN'!B203="","",'B - DATOS CONTRATO GESTIÓN'!B203)</f>
        <v/>
      </c>
      <c r="C397" s="63" t="str">
        <f>+IF('B - DATOS CONTRATO GESTIÓN'!C203="","",'B - DATOS CONTRATO GESTIÓN'!C203)</f>
        <v/>
      </c>
      <c r="D397" s="66" t="str">
        <f t="shared" si="42"/>
        <v/>
      </c>
      <c r="E397" s="27"/>
      <c r="F397" s="27"/>
      <c r="G397" s="109" t="str">
        <f t="shared" si="40"/>
        <v/>
      </c>
      <c r="H397" s="28"/>
      <c r="I397" s="28"/>
      <c r="J397" s="95" t="str">
        <f t="shared" si="41"/>
        <v/>
      </c>
      <c r="K397" s="95" t="str">
        <f t="shared" si="43"/>
        <v/>
      </c>
    </row>
    <row r="398" spans="1:11" x14ac:dyDescent="0.25">
      <c r="A398" s="16">
        <v>127</v>
      </c>
      <c r="B398" s="63" t="str">
        <f>+IF('B - DATOS CONTRATO GESTIÓN'!B204="","",'B - DATOS CONTRATO GESTIÓN'!B204)</f>
        <v/>
      </c>
      <c r="C398" s="63" t="str">
        <f>+IF('B - DATOS CONTRATO GESTIÓN'!C204="","",'B - DATOS CONTRATO GESTIÓN'!C204)</f>
        <v/>
      </c>
      <c r="D398" s="66" t="str">
        <f t="shared" si="42"/>
        <v/>
      </c>
      <c r="E398" s="27"/>
      <c r="F398" s="27"/>
      <c r="G398" s="109" t="str">
        <f t="shared" si="40"/>
        <v/>
      </c>
      <c r="H398" s="28"/>
      <c r="I398" s="28"/>
      <c r="J398" s="95" t="str">
        <f t="shared" si="41"/>
        <v/>
      </c>
      <c r="K398" s="95" t="str">
        <f t="shared" si="43"/>
        <v/>
      </c>
    </row>
    <row r="399" spans="1:11" x14ac:dyDescent="0.25">
      <c r="A399" s="16">
        <v>128</v>
      </c>
      <c r="B399" s="63" t="str">
        <f>+IF('B - DATOS CONTRATO GESTIÓN'!B205="","",'B - DATOS CONTRATO GESTIÓN'!B205)</f>
        <v/>
      </c>
      <c r="C399" s="63" t="str">
        <f>+IF('B - DATOS CONTRATO GESTIÓN'!C205="","",'B - DATOS CONTRATO GESTIÓN'!C205)</f>
        <v/>
      </c>
      <c r="D399" s="66" t="str">
        <f t="shared" si="42"/>
        <v/>
      </c>
      <c r="E399" s="27"/>
      <c r="F399" s="27"/>
      <c r="G399" s="109" t="str">
        <f t="shared" si="40"/>
        <v/>
      </c>
      <c r="H399" s="28"/>
      <c r="I399" s="28"/>
      <c r="J399" s="95" t="str">
        <f t="shared" si="41"/>
        <v/>
      </c>
      <c r="K399" s="95" t="str">
        <f t="shared" si="43"/>
        <v/>
      </c>
    </row>
    <row r="400" spans="1:11" x14ac:dyDescent="0.25">
      <c r="A400" s="16">
        <v>129</v>
      </c>
      <c r="B400" s="63" t="str">
        <f>+IF('B - DATOS CONTRATO GESTIÓN'!B206="","",'B - DATOS CONTRATO GESTIÓN'!B206)</f>
        <v/>
      </c>
      <c r="C400" s="63" t="str">
        <f>+IF('B - DATOS CONTRATO GESTIÓN'!C206="","",'B - DATOS CONTRATO GESTIÓN'!C206)</f>
        <v/>
      </c>
      <c r="D400" s="66" t="str">
        <f t="shared" ref="D400:D431" si="44">+IF(B400="","",V1019)</f>
        <v/>
      </c>
      <c r="E400" s="27"/>
      <c r="F400" s="27"/>
      <c r="G400" s="109" t="str">
        <f t="shared" si="40"/>
        <v/>
      </c>
      <c r="H400" s="28"/>
      <c r="I400" s="28"/>
      <c r="J400" s="95" t="str">
        <f t="shared" si="41"/>
        <v/>
      </c>
      <c r="K400" s="95" t="str">
        <f t="shared" ref="K400:K431" si="45">+IF(B400="","",J400/F400)</f>
        <v/>
      </c>
    </row>
    <row r="401" spans="1:11" x14ac:dyDescent="0.25">
      <c r="A401" s="16">
        <v>130</v>
      </c>
      <c r="B401" s="63" t="str">
        <f>+IF('B - DATOS CONTRATO GESTIÓN'!B207="","",'B - DATOS CONTRATO GESTIÓN'!B207)</f>
        <v/>
      </c>
      <c r="C401" s="63" t="str">
        <f>+IF('B - DATOS CONTRATO GESTIÓN'!C207="","",'B - DATOS CONTRATO GESTIÓN'!C207)</f>
        <v/>
      </c>
      <c r="D401" s="66" t="str">
        <f t="shared" si="44"/>
        <v/>
      </c>
      <c r="E401" s="27"/>
      <c r="F401" s="27"/>
      <c r="G401" s="109" t="str">
        <f t="shared" ref="G401:G464" si="46">+IF(B401="","",F401/E401)</f>
        <v/>
      </c>
      <c r="H401" s="28"/>
      <c r="I401" s="28"/>
      <c r="J401" s="95" t="str">
        <f t="shared" ref="J401:J464" si="47">+IF(B401="","",(H401+I401)*G401)</f>
        <v/>
      </c>
      <c r="K401" s="95" t="str">
        <f t="shared" si="45"/>
        <v/>
      </c>
    </row>
    <row r="402" spans="1:11" x14ac:dyDescent="0.25">
      <c r="A402" s="16">
        <v>131</v>
      </c>
      <c r="B402" s="63" t="str">
        <f>+IF('B - DATOS CONTRATO GESTIÓN'!B208="","",'B - DATOS CONTRATO GESTIÓN'!B208)</f>
        <v/>
      </c>
      <c r="C402" s="63" t="str">
        <f>+IF('B - DATOS CONTRATO GESTIÓN'!C208="","",'B - DATOS CONTRATO GESTIÓN'!C208)</f>
        <v/>
      </c>
      <c r="D402" s="66" t="str">
        <f t="shared" si="44"/>
        <v/>
      </c>
      <c r="E402" s="27"/>
      <c r="F402" s="27"/>
      <c r="G402" s="109" t="str">
        <f t="shared" si="46"/>
        <v/>
      </c>
      <c r="H402" s="28"/>
      <c r="I402" s="28"/>
      <c r="J402" s="95" t="str">
        <f t="shared" si="47"/>
        <v/>
      </c>
      <c r="K402" s="95" t="str">
        <f t="shared" si="45"/>
        <v/>
      </c>
    </row>
    <row r="403" spans="1:11" x14ac:dyDescent="0.25">
      <c r="A403" s="16">
        <v>132</v>
      </c>
      <c r="B403" s="63" t="str">
        <f>+IF('B - DATOS CONTRATO GESTIÓN'!B209="","",'B - DATOS CONTRATO GESTIÓN'!B209)</f>
        <v/>
      </c>
      <c r="C403" s="63" t="str">
        <f>+IF('B - DATOS CONTRATO GESTIÓN'!C209="","",'B - DATOS CONTRATO GESTIÓN'!C209)</f>
        <v/>
      </c>
      <c r="D403" s="66" t="str">
        <f t="shared" si="44"/>
        <v/>
      </c>
      <c r="E403" s="27"/>
      <c r="F403" s="27"/>
      <c r="G403" s="109" t="str">
        <f t="shared" si="46"/>
        <v/>
      </c>
      <c r="H403" s="28"/>
      <c r="I403" s="28"/>
      <c r="J403" s="95" t="str">
        <f t="shared" si="47"/>
        <v/>
      </c>
      <c r="K403" s="95" t="str">
        <f t="shared" si="45"/>
        <v/>
      </c>
    </row>
    <row r="404" spans="1:11" x14ac:dyDescent="0.25">
      <c r="A404" s="16">
        <v>133</v>
      </c>
      <c r="B404" s="63" t="str">
        <f>+IF('B - DATOS CONTRATO GESTIÓN'!B210="","",'B - DATOS CONTRATO GESTIÓN'!B210)</f>
        <v/>
      </c>
      <c r="C404" s="63" t="str">
        <f>+IF('B - DATOS CONTRATO GESTIÓN'!C210="","",'B - DATOS CONTRATO GESTIÓN'!C210)</f>
        <v/>
      </c>
      <c r="D404" s="66" t="str">
        <f t="shared" si="44"/>
        <v/>
      </c>
      <c r="E404" s="27"/>
      <c r="F404" s="27"/>
      <c r="G404" s="109" t="str">
        <f t="shared" si="46"/>
        <v/>
      </c>
      <c r="H404" s="28"/>
      <c r="I404" s="28"/>
      <c r="J404" s="95" t="str">
        <f t="shared" si="47"/>
        <v/>
      </c>
      <c r="K404" s="95" t="str">
        <f t="shared" si="45"/>
        <v/>
      </c>
    </row>
    <row r="405" spans="1:11" x14ac:dyDescent="0.25">
      <c r="A405" s="16">
        <v>134</v>
      </c>
      <c r="B405" s="63" t="str">
        <f>+IF('B - DATOS CONTRATO GESTIÓN'!B211="","",'B - DATOS CONTRATO GESTIÓN'!B211)</f>
        <v/>
      </c>
      <c r="C405" s="63" t="str">
        <f>+IF('B - DATOS CONTRATO GESTIÓN'!C211="","",'B - DATOS CONTRATO GESTIÓN'!C211)</f>
        <v/>
      </c>
      <c r="D405" s="66" t="str">
        <f t="shared" si="44"/>
        <v/>
      </c>
      <c r="E405" s="27"/>
      <c r="F405" s="27"/>
      <c r="G405" s="109" t="str">
        <f t="shared" si="46"/>
        <v/>
      </c>
      <c r="H405" s="28"/>
      <c r="I405" s="28"/>
      <c r="J405" s="95" t="str">
        <f t="shared" si="47"/>
        <v/>
      </c>
      <c r="K405" s="95" t="str">
        <f t="shared" si="45"/>
        <v/>
      </c>
    </row>
    <row r="406" spans="1:11" x14ac:dyDescent="0.25">
      <c r="A406" s="16">
        <v>135</v>
      </c>
      <c r="B406" s="63" t="str">
        <f>+IF('B - DATOS CONTRATO GESTIÓN'!B212="","",'B - DATOS CONTRATO GESTIÓN'!B212)</f>
        <v/>
      </c>
      <c r="C406" s="63" t="str">
        <f>+IF('B - DATOS CONTRATO GESTIÓN'!C212="","",'B - DATOS CONTRATO GESTIÓN'!C212)</f>
        <v/>
      </c>
      <c r="D406" s="66" t="str">
        <f t="shared" si="44"/>
        <v/>
      </c>
      <c r="E406" s="27"/>
      <c r="F406" s="27"/>
      <c r="G406" s="109" t="str">
        <f t="shared" si="46"/>
        <v/>
      </c>
      <c r="H406" s="28"/>
      <c r="I406" s="28"/>
      <c r="J406" s="95" t="str">
        <f t="shared" si="47"/>
        <v/>
      </c>
      <c r="K406" s="95" t="str">
        <f t="shared" si="45"/>
        <v/>
      </c>
    </row>
    <row r="407" spans="1:11" x14ac:dyDescent="0.25">
      <c r="A407" s="16">
        <v>136</v>
      </c>
      <c r="B407" s="63" t="str">
        <f>+IF('B - DATOS CONTRATO GESTIÓN'!B213="","",'B - DATOS CONTRATO GESTIÓN'!B213)</f>
        <v/>
      </c>
      <c r="C407" s="63" t="str">
        <f>+IF('B - DATOS CONTRATO GESTIÓN'!C213="","",'B - DATOS CONTRATO GESTIÓN'!C213)</f>
        <v/>
      </c>
      <c r="D407" s="66" t="str">
        <f t="shared" si="44"/>
        <v/>
      </c>
      <c r="E407" s="27"/>
      <c r="F407" s="27"/>
      <c r="G407" s="109" t="str">
        <f t="shared" si="46"/>
        <v/>
      </c>
      <c r="H407" s="28"/>
      <c r="I407" s="28"/>
      <c r="J407" s="95" t="str">
        <f t="shared" si="47"/>
        <v/>
      </c>
      <c r="K407" s="95" t="str">
        <f t="shared" si="45"/>
        <v/>
      </c>
    </row>
    <row r="408" spans="1:11" x14ac:dyDescent="0.25">
      <c r="A408" s="16">
        <v>137</v>
      </c>
      <c r="B408" s="63" t="str">
        <f>+IF('B - DATOS CONTRATO GESTIÓN'!B214="","",'B - DATOS CONTRATO GESTIÓN'!B214)</f>
        <v/>
      </c>
      <c r="C408" s="63" t="str">
        <f>+IF('B - DATOS CONTRATO GESTIÓN'!C214="","",'B - DATOS CONTRATO GESTIÓN'!C214)</f>
        <v/>
      </c>
      <c r="D408" s="66" t="str">
        <f t="shared" si="44"/>
        <v/>
      </c>
      <c r="E408" s="27"/>
      <c r="F408" s="27"/>
      <c r="G408" s="109" t="str">
        <f t="shared" si="46"/>
        <v/>
      </c>
      <c r="H408" s="28"/>
      <c r="I408" s="28"/>
      <c r="J408" s="95" t="str">
        <f t="shared" si="47"/>
        <v/>
      </c>
      <c r="K408" s="95" t="str">
        <f t="shared" si="45"/>
        <v/>
      </c>
    </row>
    <row r="409" spans="1:11" x14ac:dyDescent="0.25">
      <c r="A409" s="16">
        <v>138</v>
      </c>
      <c r="B409" s="63" t="str">
        <f>+IF('B - DATOS CONTRATO GESTIÓN'!B215="","",'B - DATOS CONTRATO GESTIÓN'!B215)</f>
        <v/>
      </c>
      <c r="C409" s="63" t="str">
        <f>+IF('B - DATOS CONTRATO GESTIÓN'!C215="","",'B - DATOS CONTRATO GESTIÓN'!C215)</f>
        <v/>
      </c>
      <c r="D409" s="66" t="str">
        <f t="shared" si="44"/>
        <v/>
      </c>
      <c r="E409" s="27"/>
      <c r="F409" s="27"/>
      <c r="G409" s="109" t="str">
        <f t="shared" si="46"/>
        <v/>
      </c>
      <c r="H409" s="28"/>
      <c r="I409" s="28"/>
      <c r="J409" s="95" t="str">
        <f t="shared" si="47"/>
        <v/>
      </c>
      <c r="K409" s="95" t="str">
        <f t="shared" si="45"/>
        <v/>
      </c>
    </row>
    <row r="410" spans="1:11" x14ac:dyDescent="0.25">
      <c r="A410" s="16">
        <v>139</v>
      </c>
      <c r="B410" s="63" t="str">
        <f>+IF('B - DATOS CONTRATO GESTIÓN'!B216="","",'B - DATOS CONTRATO GESTIÓN'!B216)</f>
        <v/>
      </c>
      <c r="C410" s="63" t="str">
        <f>+IF('B - DATOS CONTRATO GESTIÓN'!C216="","",'B - DATOS CONTRATO GESTIÓN'!C216)</f>
        <v/>
      </c>
      <c r="D410" s="66" t="str">
        <f t="shared" si="44"/>
        <v/>
      </c>
      <c r="E410" s="27"/>
      <c r="F410" s="27"/>
      <c r="G410" s="109" t="str">
        <f t="shared" si="46"/>
        <v/>
      </c>
      <c r="H410" s="28"/>
      <c r="I410" s="28"/>
      <c r="J410" s="95" t="str">
        <f t="shared" si="47"/>
        <v/>
      </c>
      <c r="K410" s="95" t="str">
        <f t="shared" si="45"/>
        <v/>
      </c>
    </row>
    <row r="411" spans="1:11" x14ac:dyDescent="0.25">
      <c r="A411" s="16">
        <v>140</v>
      </c>
      <c r="B411" s="63" t="str">
        <f>+IF('B - DATOS CONTRATO GESTIÓN'!B217="","",'B - DATOS CONTRATO GESTIÓN'!B217)</f>
        <v/>
      </c>
      <c r="C411" s="63" t="str">
        <f>+IF('B - DATOS CONTRATO GESTIÓN'!C217="","",'B - DATOS CONTRATO GESTIÓN'!C217)</f>
        <v/>
      </c>
      <c r="D411" s="66" t="str">
        <f t="shared" si="44"/>
        <v/>
      </c>
      <c r="E411" s="27"/>
      <c r="F411" s="27"/>
      <c r="G411" s="109" t="str">
        <f t="shared" si="46"/>
        <v/>
      </c>
      <c r="H411" s="28"/>
      <c r="I411" s="28"/>
      <c r="J411" s="95" t="str">
        <f t="shared" si="47"/>
        <v/>
      </c>
      <c r="K411" s="95" t="str">
        <f t="shared" si="45"/>
        <v/>
      </c>
    </row>
    <row r="412" spans="1:11" x14ac:dyDescent="0.25">
      <c r="A412" s="16">
        <v>141</v>
      </c>
      <c r="B412" s="63" t="str">
        <f>+IF('B - DATOS CONTRATO GESTIÓN'!B218="","",'B - DATOS CONTRATO GESTIÓN'!B218)</f>
        <v/>
      </c>
      <c r="C412" s="63" t="str">
        <f>+IF('B - DATOS CONTRATO GESTIÓN'!C218="","",'B - DATOS CONTRATO GESTIÓN'!C218)</f>
        <v/>
      </c>
      <c r="D412" s="66" t="str">
        <f t="shared" si="44"/>
        <v/>
      </c>
      <c r="E412" s="27"/>
      <c r="F412" s="27"/>
      <c r="G412" s="109" t="str">
        <f t="shared" si="46"/>
        <v/>
      </c>
      <c r="H412" s="28"/>
      <c r="I412" s="28"/>
      <c r="J412" s="95" t="str">
        <f t="shared" si="47"/>
        <v/>
      </c>
      <c r="K412" s="95" t="str">
        <f t="shared" si="45"/>
        <v/>
      </c>
    </row>
    <row r="413" spans="1:11" x14ac:dyDescent="0.25">
      <c r="A413" s="16">
        <v>142</v>
      </c>
      <c r="B413" s="63" t="str">
        <f>+IF('B - DATOS CONTRATO GESTIÓN'!B219="","",'B - DATOS CONTRATO GESTIÓN'!B219)</f>
        <v/>
      </c>
      <c r="C413" s="63" t="str">
        <f>+IF('B - DATOS CONTRATO GESTIÓN'!C219="","",'B - DATOS CONTRATO GESTIÓN'!C219)</f>
        <v/>
      </c>
      <c r="D413" s="66" t="str">
        <f t="shared" si="44"/>
        <v/>
      </c>
      <c r="E413" s="27"/>
      <c r="F413" s="27"/>
      <c r="G413" s="109" t="str">
        <f t="shared" si="46"/>
        <v/>
      </c>
      <c r="H413" s="28"/>
      <c r="I413" s="28"/>
      <c r="J413" s="95" t="str">
        <f t="shared" si="47"/>
        <v/>
      </c>
      <c r="K413" s="95" t="str">
        <f t="shared" si="45"/>
        <v/>
      </c>
    </row>
    <row r="414" spans="1:11" x14ac:dyDescent="0.25">
      <c r="A414" s="16">
        <v>143</v>
      </c>
      <c r="B414" s="63" t="str">
        <f>+IF('B - DATOS CONTRATO GESTIÓN'!B220="","",'B - DATOS CONTRATO GESTIÓN'!B220)</f>
        <v/>
      </c>
      <c r="C414" s="63" t="str">
        <f>+IF('B - DATOS CONTRATO GESTIÓN'!C220="","",'B - DATOS CONTRATO GESTIÓN'!C220)</f>
        <v/>
      </c>
      <c r="D414" s="66" t="str">
        <f t="shared" si="44"/>
        <v/>
      </c>
      <c r="E414" s="27"/>
      <c r="F414" s="27"/>
      <c r="G414" s="109" t="str">
        <f t="shared" si="46"/>
        <v/>
      </c>
      <c r="H414" s="28"/>
      <c r="I414" s="28"/>
      <c r="J414" s="95" t="str">
        <f t="shared" si="47"/>
        <v/>
      </c>
      <c r="K414" s="95" t="str">
        <f t="shared" si="45"/>
        <v/>
      </c>
    </row>
    <row r="415" spans="1:11" x14ac:dyDescent="0.25">
      <c r="A415" s="16">
        <v>144</v>
      </c>
      <c r="B415" s="63" t="str">
        <f>+IF('B - DATOS CONTRATO GESTIÓN'!B221="","",'B - DATOS CONTRATO GESTIÓN'!B221)</f>
        <v/>
      </c>
      <c r="C415" s="63" t="str">
        <f>+IF('B - DATOS CONTRATO GESTIÓN'!C221="","",'B - DATOS CONTRATO GESTIÓN'!C221)</f>
        <v/>
      </c>
      <c r="D415" s="66" t="str">
        <f t="shared" si="44"/>
        <v/>
      </c>
      <c r="E415" s="27"/>
      <c r="F415" s="27"/>
      <c r="G415" s="109" t="str">
        <f t="shared" si="46"/>
        <v/>
      </c>
      <c r="H415" s="28"/>
      <c r="I415" s="28"/>
      <c r="J415" s="95" t="str">
        <f t="shared" si="47"/>
        <v/>
      </c>
      <c r="K415" s="95" t="str">
        <f t="shared" si="45"/>
        <v/>
      </c>
    </row>
    <row r="416" spans="1:11" x14ac:dyDescent="0.25">
      <c r="A416" s="16">
        <v>145</v>
      </c>
      <c r="B416" s="63" t="str">
        <f>+IF('B - DATOS CONTRATO GESTIÓN'!B222="","",'B - DATOS CONTRATO GESTIÓN'!B222)</f>
        <v/>
      </c>
      <c r="C416" s="63" t="str">
        <f>+IF('B - DATOS CONTRATO GESTIÓN'!C222="","",'B - DATOS CONTRATO GESTIÓN'!C222)</f>
        <v/>
      </c>
      <c r="D416" s="66" t="str">
        <f t="shared" si="44"/>
        <v/>
      </c>
      <c r="E416" s="27"/>
      <c r="F416" s="27"/>
      <c r="G416" s="109" t="str">
        <f t="shared" si="46"/>
        <v/>
      </c>
      <c r="H416" s="28"/>
      <c r="I416" s="28"/>
      <c r="J416" s="95" t="str">
        <f t="shared" si="47"/>
        <v/>
      </c>
      <c r="K416" s="95" t="str">
        <f t="shared" si="45"/>
        <v/>
      </c>
    </row>
    <row r="417" spans="1:11" x14ac:dyDescent="0.25">
      <c r="A417" s="16">
        <v>146</v>
      </c>
      <c r="B417" s="63" t="str">
        <f>+IF('B - DATOS CONTRATO GESTIÓN'!B223="","",'B - DATOS CONTRATO GESTIÓN'!B223)</f>
        <v/>
      </c>
      <c r="C417" s="63" t="str">
        <f>+IF('B - DATOS CONTRATO GESTIÓN'!C223="","",'B - DATOS CONTRATO GESTIÓN'!C223)</f>
        <v/>
      </c>
      <c r="D417" s="66" t="str">
        <f t="shared" si="44"/>
        <v/>
      </c>
      <c r="E417" s="27"/>
      <c r="F417" s="27"/>
      <c r="G417" s="109" t="str">
        <f t="shared" si="46"/>
        <v/>
      </c>
      <c r="H417" s="28"/>
      <c r="I417" s="28"/>
      <c r="J417" s="95" t="str">
        <f t="shared" si="47"/>
        <v/>
      </c>
      <c r="K417" s="95" t="str">
        <f t="shared" si="45"/>
        <v/>
      </c>
    </row>
    <row r="418" spans="1:11" x14ac:dyDescent="0.25">
      <c r="A418" s="16">
        <v>147</v>
      </c>
      <c r="B418" s="63" t="str">
        <f>+IF('B - DATOS CONTRATO GESTIÓN'!B224="","",'B - DATOS CONTRATO GESTIÓN'!B224)</f>
        <v/>
      </c>
      <c r="C418" s="63" t="str">
        <f>+IF('B - DATOS CONTRATO GESTIÓN'!C224="","",'B - DATOS CONTRATO GESTIÓN'!C224)</f>
        <v/>
      </c>
      <c r="D418" s="66" t="str">
        <f t="shared" si="44"/>
        <v/>
      </c>
      <c r="E418" s="27"/>
      <c r="F418" s="27"/>
      <c r="G418" s="109" t="str">
        <f t="shared" si="46"/>
        <v/>
      </c>
      <c r="H418" s="28"/>
      <c r="I418" s="28"/>
      <c r="J418" s="95" t="str">
        <f t="shared" si="47"/>
        <v/>
      </c>
      <c r="K418" s="95" t="str">
        <f t="shared" si="45"/>
        <v/>
      </c>
    </row>
    <row r="419" spans="1:11" x14ac:dyDescent="0.25">
      <c r="A419" s="16">
        <v>148</v>
      </c>
      <c r="B419" s="63" t="str">
        <f>+IF('B - DATOS CONTRATO GESTIÓN'!B225="","",'B - DATOS CONTRATO GESTIÓN'!B225)</f>
        <v/>
      </c>
      <c r="C419" s="63" t="str">
        <f>+IF('B - DATOS CONTRATO GESTIÓN'!C225="","",'B - DATOS CONTRATO GESTIÓN'!C225)</f>
        <v/>
      </c>
      <c r="D419" s="66" t="str">
        <f t="shared" si="44"/>
        <v/>
      </c>
      <c r="E419" s="27"/>
      <c r="F419" s="27"/>
      <c r="G419" s="109" t="str">
        <f t="shared" si="46"/>
        <v/>
      </c>
      <c r="H419" s="28"/>
      <c r="I419" s="28"/>
      <c r="J419" s="95" t="str">
        <f t="shared" si="47"/>
        <v/>
      </c>
      <c r="K419" s="95" t="str">
        <f t="shared" si="45"/>
        <v/>
      </c>
    </row>
    <row r="420" spans="1:11" x14ac:dyDescent="0.25">
      <c r="A420" s="16">
        <v>149</v>
      </c>
      <c r="B420" s="63" t="str">
        <f>+IF('B - DATOS CONTRATO GESTIÓN'!B226="","",'B - DATOS CONTRATO GESTIÓN'!B226)</f>
        <v/>
      </c>
      <c r="C420" s="63" t="str">
        <f>+IF('B - DATOS CONTRATO GESTIÓN'!C226="","",'B - DATOS CONTRATO GESTIÓN'!C226)</f>
        <v/>
      </c>
      <c r="D420" s="66" t="str">
        <f t="shared" si="44"/>
        <v/>
      </c>
      <c r="E420" s="27"/>
      <c r="F420" s="27"/>
      <c r="G420" s="109" t="str">
        <f t="shared" si="46"/>
        <v/>
      </c>
      <c r="H420" s="28"/>
      <c r="I420" s="28"/>
      <c r="J420" s="95" t="str">
        <f t="shared" si="47"/>
        <v/>
      </c>
      <c r="K420" s="95" t="str">
        <f t="shared" si="45"/>
        <v/>
      </c>
    </row>
    <row r="421" spans="1:11" x14ac:dyDescent="0.25">
      <c r="A421" s="16">
        <v>150</v>
      </c>
      <c r="B421" s="63" t="str">
        <f>+IF('B - DATOS CONTRATO GESTIÓN'!B227="","",'B - DATOS CONTRATO GESTIÓN'!B227)</f>
        <v/>
      </c>
      <c r="C421" s="63" t="str">
        <f>+IF('B - DATOS CONTRATO GESTIÓN'!C227="","",'B - DATOS CONTRATO GESTIÓN'!C227)</f>
        <v/>
      </c>
      <c r="D421" s="66" t="str">
        <f t="shared" si="44"/>
        <v/>
      </c>
      <c r="E421" s="27"/>
      <c r="F421" s="27"/>
      <c r="G421" s="109" t="str">
        <f t="shared" si="46"/>
        <v/>
      </c>
      <c r="H421" s="28"/>
      <c r="I421" s="28"/>
      <c r="J421" s="95" t="str">
        <f t="shared" si="47"/>
        <v/>
      </c>
      <c r="K421" s="95" t="str">
        <f t="shared" si="45"/>
        <v/>
      </c>
    </row>
    <row r="422" spans="1:11" x14ac:dyDescent="0.25">
      <c r="A422" s="16">
        <v>151</v>
      </c>
      <c r="B422" s="63" t="str">
        <f>+IF('B - DATOS CONTRATO GESTIÓN'!B228="","",'B - DATOS CONTRATO GESTIÓN'!B228)</f>
        <v/>
      </c>
      <c r="C422" s="63" t="str">
        <f>+IF('B - DATOS CONTRATO GESTIÓN'!C228="","",'B - DATOS CONTRATO GESTIÓN'!C228)</f>
        <v/>
      </c>
      <c r="D422" s="66" t="str">
        <f t="shared" si="44"/>
        <v/>
      </c>
      <c r="E422" s="27"/>
      <c r="F422" s="27"/>
      <c r="G422" s="109" t="str">
        <f t="shared" si="46"/>
        <v/>
      </c>
      <c r="H422" s="28"/>
      <c r="I422" s="28"/>
      <c r="J422" s="95" t="str">
        <f t="shared" si="47"/>
        <v/>
      </c>
      <c r="K422" s="95" t="str">
        <f t="shared" si="45"/>
        <v/>
      </c>
    </row>
    <row r="423" spans="1:11" x14ac:dyDescent="0.25">
      <c r="A423" s="16">
        <v>152</v>
      </c>
      <c r="B423" s="63" t="str">
        <f>+IF('B - DATOS CONTRATO GESTIÓN'!B229="","",'B - DATOS CONTRATO GESTIÓN'!B229)</f>
        <v/>
      </c>
      <c r="C423" s="63" t="str">
        <f>+IF('B - DATOS CONTRATO GESTIÓN'!C229="","",'B - DATOS CONTRATO GESTIÓN'!C229)</f>
        <v/>
      </c>
      <c r="D423" s="66" t="str">
        <f t="shared" si="44"/>
        <v/>
      </c>
      <c r="E423" s="27"/>
      <c r="F423" s="27"/>
      <c r="G423" s="109" t="str">
        <f t="shared" si="46"/>
        <v/>
      </c>
      <c r="H423" s="28"/>
      <c r="I423" s="28"/>
      <c r="J423" s="95" t="str">
        <f t="shared" si="47"/>
        <v/>
      </c>
      <c r="K423" s="95" t="str">
        <f t="shared" si="45"/>
        <v/>
      </c>
    </row>
    <row r="424" spans="1:11" x14ac:dyDescent="0.25">
      <c r="A424" s="16">
        <v>153</v>
      </c>
      <c r="B424" s="63" t="str">
        <f>+IF('B - DATOS CONTRATO GESTIÓN'!B230="","",'B - DATOS CONTRATO GESTIÓN'!B230)</f>
        <v/>
      </c>
      <c r="C424" s="63" t="str">
        <f>+IF('B - DATOS CONTRATO GESTIÓN'!C230="","",'B - DATOS CONTRATO GESTIÓN'!C230)</f>
        <v/>
      </c>
      <c r="D424" s="66" t="str">
        <f t="shared" si="44"/>
        <v/>
      </c>
      <c r="E424" s="27"/>
      <c r="F424" s="27"/>
      <c r="G424" s="109" t="str">
        <f t="shared" si="46"/>
        <v/>
      </c>
      <c r="H424" s="28"/>
      <c r="I424" s="28"/>
      <c r="J424" s="95" t="str">
        <f t="shared" si="47"/>
        <v/>
      </c>
      <c r="K424" s="95" t="str">
        <f t="shared" si="45"/>
        <v/>
      </c>
    </row>
    <row r="425" spans="1:11" x14ac:dyDescent="0.25">
      <c r="A425" s="16">
        <v>154</v>
      </c>
      <c r="B425" s="63" t="str">
        <f>+IF('B - DATOS CONTRATO GESTIÓN'!B231="","",'B - DATOS CONTRATO GESTIÓN'!B231)</f>
        <v/>
      </c>
      <c r="C425" s="63" t="str">
        <f>+IF('B - DATOS CONTRATO GESTIÓN'!C231="","",'B - DATOS CONTRATO GESTIÓN'!C231)</f>
        <v/>
      </c>
      <c r="D425" s="66" t="str">
        <f t="shared" si="44"/>
        <v/>
      </c>
      <c r="E425" s="27"/>
      <c r="F425" s="27"/>
      <c r="G425" s="109" t="str">
        <f t="shared" si="46"/>
        <v/>
      </c>
      <c r="H425" s="28"/>
      <c r="I425" s="28"/>
      <c r="J425" s="95" t="str">
        <f t="shared" si="47"/>
        <v/>
      </c>
      <c r="K425" s="95" t="str">
        <f t="shared" si="45"/>
        <v/>
      </c>
    </row>
    <row r="426" spans="1:11" x14ac:dyDescent="0.25">
      <c r="A426" s="16">
        <v>155</v>
      </c>
      <c r="B426" s="63" t="str">
        <f>+IF('B - DATOS CONTRATO GESTIÓN'!B232="","",'B - DATOS CONTRATO GESTIÓN'!B232)</f>
        <v/>
      </c>
      <c r="C426" s="63" t="str">
        <f>+IF('B - DATOS CONTRATO GESTIÓN'!C232="","",'B - DATOS CONTRATO GESTIÓN'!C232)</f>
        <v/>
      </c>
      <c r="D426" s="66" t="str">
        <f t="shared" si="44"/>
        <v/>
      </c>
      <c r="E426" s="27"/>
      <c r="F426" s="27"/>
      <c r="G426" s="109" t="str">
        <f t="shared" si="46"/>
        <v/>
      </c>
      <c r="H426" s="28"/>
      <c r="I426" s="28"/>
      <c r="J426" s="95" t="str">
        <f t="shared" si="47"/>
        <v/>
      </c>
      <c r="K426" s="95" t="str">
        <f t="shared" si="45"/>
        <v/>
      </c>
    </row>
    <row r="427" spans="1:11" x14ac:dyDescent="0.25">
      <c r="A427" s="16">
        <v>156</v>
      </c>
      <c r="B427" s="63" t="str">
        <f>+IF('B - DATOS CONTRATO GESTIÓN'!B233="","",'B - DATOS CONTRATO GESTIÓN'!B233)</f>
        <v/>
      </c>
      <c r="C427" s="63" t="str">
        <f>+IF('B - DATOS CONTRATO GESTIÓN'!C233="","",'B - DATOS CONTRATO GESTIÓN'!C233)</f>
        <v/>
      </c>
      <c r="D427" s="66" t="str">
        <f t="shared" si="44"/>
        <v/>
      </c>
      <c r="E427" s="27"/>
      <c r="F427" s="27"/>
      <c r="G427" s="109" t="str">
        <f t="shared" si="46"/>
        <v/>
      </c>
      <c r="H427" s="28"/>
      <c r="I427" s="28"/>
      <c r="J427" s="95" t="str">
        <f t="shared" si="47"/>
        <v/>
      </c>
      <c r="K427" s="95" t="str">
        <f t="shared" si="45"/>
        <v/>
      </c>
    </row>
    <row r="428" spans="1:11" x14ac:dyDescent="0.25">
      <c r="A428" s="16">
        <v>157</v>
      </c>
      <c r="B428" s="63" t="str">
        <f>+IF('B - DATOS CONTRATO GESTIÓN'!B234="","",'B - DATOS CONTRATO GESTIÓN'!B234)</f>
        <v/>
      </c>
      <c r="C428" s="63" t="str">
        <f>+IF('B - DATOS CONTRATO GESTIÓN'!C234="","",'B - DATOS CONTRATO GESTIÓN'!C234)</f>
        <v/>
      </c>
      <c r="D428" s="66" t="str">
        <f t="shared" si="44"/>
        <v/>
      </c>
      <c r="E428" s="27"/>
      <c r="F428" s="27"/>
      <c r="G428" s="109" t="str">
        <f t="shared" si="46"/>
        <v/>
      </c>
      <c r="H428" s="28"/>
      <c r="I428" s="28"/>
      <c r="J428" s="95" t="str">
        <f t="shared" si="47"/>
        <v/>
      </c>
      <c r="K428" s="95" t="str">
        <f t="shared" si="45"/>
        <v/>
      </c>
    </row>
    <row r="429" spans="1:11" x14ac:dyDescent="0.25">
      <c r="A429" s="16">
        <v>158</v>
      </c>
      <c r="B429" s="63" t="str">
        <f>+IF('B - DATOS CONTRATO GESTIÓN'!B235="","",'B - DATOS CONTRATO GESTIÓN'!B235)</f>
        <v/>
      </c>
      <c r="C429" s="63" t="str">
        <f>+IF('B - DATOS CONTRATO GESTIÓN'!C235="","",'B - DATOS CONTRATO GESTIÓN'!C235)</f>
        <v/>
      </c>
      <c r="D429" s="66" t="str">
        <f t="shared" si="44"/>
        <v/>
      </c>
      <c r="E429" s="27"/>
      <c r="F429" s="27"/>
      <c r="G429" s="109" t="str">
        <f t="shared" si="46"/>
        <v/>
      </c>
      <c r="H429" s="28"/>
      <c r="I429" s="28"/>
      <c r="J429" s="95" t="str">
        <f t="shared" si="47"/>
        <v/>
      </c>
      <c r="K429" s="95" t="str">
        <f t="shared" si="45"/>
        <v/>
      </c>
    </row>
    <row r="430" spans="1:11" x14ac:dyDescent="0.25">
      <c r="A430" s="16">
        <v>159</v>
      </c>
      <c r="B430" s="63" t="str">
        <f>+IF('B - DATOS CONTRATO GESTIÓN'!B236="","",'B - DATOS CONTRATO GESTIÓN'!B236)</f>
        <v/>
      </c>
      <c r="C430" s="63" t="str">
        <f>+IF('B - DATOS CONTRATO GESTIÓN'!C236="","",'B - DATOS CONTRATO GESTIÓN'!C236)</f>
        <v/>
      </c>
      <c r="D430" s="66" t="str">
        <f t="shared" si="44"/>
        <v/>
      </c>
      <c r="E430" s="27"/>
      <c r="F430" s="27"/>
      <c r="G430" s="109" t="str">
        <f t="shared" si="46"/>
        <v/>
      </c>
      <c r="H430" s="28"/>
      <c r="I430" s="28"/>
      <c r="J430" s="95" t="str">
        <f t="shared" si="47"/>
        <v/>
      </c>
      <c r="K430" s="95" t="str">
        <f t="shared" si="45"/>
        <v/>
      </c>
    </row>
    <row r="431" spans="1:11" x14ac:dyDescent="0.25">
      <c r="A431" s="16">
        <v>160</v>
      </c>
      <c r="B431" s="63" t="str">
        <f>+IF('B - DATOS CONTRATO GESTIÓN'!B237="","",'B - DATOS CONTRATO GESTIÓN'!B237)</f>
        <v/>
      </c>
      <c r="C431" s="63" t="str">
        <f>+IF('B - DATOS CONTRATO GESTIÓN'!C237="","",'B - DATOS CONTRATO GESTIÓN'!C237)</f>
        <v/>
      </c>
      <c r="D431" s="66" t="str">
        <f t="shared" si="44"/>
        <v/>
      </c>
      <c r="E431" s="27"/>
      <c r="F431" s="27"/>
      <c r="G431" s="109" t="str">
        <f t="shared" si="46"/>
        <v/>
      </c>
      <c r="H431" s="28"/>
      <c r="I431" s="28"/>
      <c r="J431" s="95" t="str">
        <f t="shared" si="47"/>
        <v/>
      </c>
      <c r="K431" s="95" t="str">
        <f t="shared" si="45"/>
        <v/>
      </c>
    </row>
    <row r="432" spans="1:11" x14ac:dyDescent="0.25">
      <c r="A432" s="16">
        <v>161</v>
      </c>
      <c r="B432" s="63" t="str">
        <f>+IF('B - DATOS CONTRATO GESTIÓN'!B238="","",'B - DATOS CONTRATO GESTIÓN'!B238)</f>
        <v/>
      </c>
      <c r="C432" s="63" t="str">
        <f>+IF('B - DATOS CONTRATO GESTIÓN'!C238="","",'B - DATOS CONTRATO GESTIÓN'!C238)</f>
        <v/>
      </c>
      <c r="D432" s="66" t="str">
        <f t="shared" ref="D432:D463" si="48">+IF(B432="","",V1051)</f>
        <v/>
      </c>
      <c r="E432" s="27"/>
      <c r="F432" s="27"/>
      <c r="G432" s="109" t="str">
        <f t="shared" si="46"/>
        <v/>
      </c>
      <c r="H432" s="28"/>
      <c r="I432" s="28"/>
      <c r="J432" s="95" t="str">
        <f t="shared" si="47"/>
        <v/>
      </c>
      <c r="K432" s="95" t="str">
        <f t="shared" ref="K432:K463" si="49">+IF(B432="","",J432/F432)</f>
        <v/>
      </c>
    </row>
    <row r="433" spans="1:11" x14ac:dyDescent="0.25">
      <c r="A433" s="16">
        <v>162</v>
      </c>
      <c r="B433" s="63" t="str">
        <f>+IF('B - DATOS CONTRATO GESTIÓN'!B239="","",'B - DATOS CONTRATO GESTIÓN'!B239)</f>
        <v/>
      </c>
      <c r="C433" s="63" t="str">
        <f>+IF('B - DATOS CONTRATO GESTIÓN'!C239="","",'B - DATOS CONTRATO GESTIÓN'!C239)</f>
        <v/>
      </c>
      <c r="D433" s="66" t="str">
        <f t="shared" si="48"/>
        <v/>
      </c>
      <c r="E433" s="27"/>
      <c r="F433" s="27"/>
      <c r="G433" s="109" t="str">
        <f t="shared" si="46"/>
        <v/>
      </c>
      <c r="H433" s="28"/>
      <c r="I433" s="28"/>
      <c r="J433" s="95" t="str">
        <f t="shared" si="47"/>
        <v/>
      </c>
      <c r="K433" s="95" t="str">
        <f t="shared" si="49"/>
        <v/>
      </c>
    </row>
    <row r="434" spans="1:11" x14ac:dyDescent="0.25">
      <c r="A434" s="16">
        <v>163</v>
      </c>
      <c r="B434" s="63" t="str">
        <f>+IF('B - DATOS CONTRATO GESTIÓN'!B240="","",'B - DATOS CONTRATO GESTIÓN'!B240)</f>
        <v/>
      </c>
      <c r="C434" s="63" t="str">
        <f>+IF('B - DATOS CONTRATO GESTIÓN'!C240="","",'B - DATOS CONTRATO GESTIÓN'!C240)</f>
        <v/>
      </c>
      <c r="D434" s="66" t="str">
        <f t="shared" si="48"/>
        <v/>
      </c>
      <c r="E434" s="27"/>
      <c r="F434" s="27"/>
      <c r="G434" s="109" t="str">
        <f t="shared" si="46"/>
        <v/>
      </c>
      <c r="H434" s="28"/>
      <c r="I434" s="28"/>
      <c r="J434" s="95" t="str">
        <f t="shared" si="47"/>
        <v/>
      </c>
      <c r="K434" s="95" t="str">
        <f t="shared" si="49"/>
        <v/>
      </c>
    </row>
    <row r="435" spans="1:11" x14ac:dyDescent="0.25">
      <c r="A435" s="16">
        <v>164</v>
      </c>
      <c r="B435" s="63" t="str">
        <f>+IF('B - DATOS CONTRATO GESTIÓN'!B241="","",'B - DATOS CONTRATO GESTIÓN'!B241)</f>
        <v/>
      </c>
      <c r="C435" s="63" t="str">
        <f>+IF('B - DATOS CONTRATO GESTIÓN'!C241="","",'B - DATOS CONTRATO GESTIÓN'!C241)</f>
        <v/>
      </c>
      <c r="D435" s="66" t="str">
        <f t="shared" si="48"/>
        <v/>
      </c>
      <c r="E435" s="27"/>
      <c r="F435" s="27"/>
      <c r="G435" s="109" t="str">
        <f t="shared" si="46"/>
        <v/>
      </c>
      <c r="H435" s="28"/>
      <c r="I435" s="28"/>
      <c r="J435" s="95" t="str">
        <f t="shared" si="47"/>
        <v/>
      </c>
      <c r="K435" s="95" t="str">
        <f t="shared" si="49"/>
        <v/>
      </c>
    </row>
    <row r="436" spans="1:11" x14ac:dyDescent="0.25">
      <c r="A436" s="16">
        <v>165</v>
      </c>
      <c r="B436" s="63" t="str">
        <f>+IF('B - DATOS CONTRATO GESTIÓN'!B242="","",'B - DATOS CONTRATO GESTIÓN'!B242)</f>
        <v/>
      </c>
      <c r="C436" s="63" t="str">
        <f>+IF('B - DATOS CONTRATO GESTIÓN'!C242="","",'B - DATOS CONTRATO GESTIÓN'!C242)</f>
        <v/>
      </c>
      <c r="D436" s="66" t="str">
        <f t="shared" si="48"/>
        <v/>
      </c>
      <c r="E436" s="27"/>
      <c r="F436" s="27"/>
      <c r="G436" s="109" t="str">
        <f t="shared" si="46"/>
        <v/>
      </c>
      <c r="H436" s="28"/>
      <c r="I436" s="28"/>
      <c r="J436" s="95" t="str">
        <f t="shared" si="47"/>
        <v/>
      </c>
      <c r="K436" s="95" t="str">
        <f t="shared" si="49"/>
        <v/>
      </c>
    </row>
    <row r="437" spans="1:11" x14ac:dyDescent="0.25">
      <c r="A437" s="16">
        <v>166</v>
      </c>
      <c r="B437" s="63" t="str">
        <f>+IF('B - DATOS CONTRATO GESTIÓN'!B243="","",'B - DATOS CONTRATO GESTIÓN'!B243)</f>
        <v/>
      </c>
      <c r="C437" s="63" t="str">
        <f>+IF('B - DATOS CONTRATO GESTIÓN'!C243="","",'B - DATOS CONTRATO GESTIÓN'!C243)</f>
        <v/>
      </c>
      <c r="D437" s="66" t="str">
        <f t="shared" si="48"/>
        <v/>
      </c>
      <c r="E437" s="27"/>
      <c r="F437" s="27"/>
      <c r="G437" s="109" t="str">
        <f t="shared" si="46"/>
        <v/>
      </c>
      <c r="H437" s="28"/>
      <c r="I437" s="28"/>
      <c r="J437" s="95" t="str">
        <f t="shared" si="47"/>
        <v/>
      </c>
      <c r="K437" s="95" t="str">
        <f t="shared" si="49"/>
        <v/>
      </c>
    </row>
    <row r="438" spans="1:11" x14ac:dyDescent="0.25">
      <c r="A438" s="16">
        <v>167</v>
      </c>
      <c r="B438" s="63" t="str">
        <f>+IF('B - DATOS CONTRATO GESTIÓN'!B244="","",'B - DATOS CONTRATO GESTIÓN'!B244)</f>
        <v/>
      </c>
      <c r="C438" s="63" t="str">
        <f>+IF('B - DATOS CONTRATO GESTIÓN'!C244="","",'B - DATOS CONTRATO GESTIÓN'!C244)</f>
        <v/>
      </c>
      <c r="D438" s="66" t="str">
        <f t="shared" si="48"/>
        <v/>
      </c>
      <c r="E438" s="27"/>
      <c r="F438" s="27"/>
      <c r="G438" s="109" t="str">
        <f t="shared" si="46"/>
        <v/>
      </c>
      <c r="H438" s="28"/>
      <c r="I438" s="28"/>
      <c r="J438" s="95" t="str">
        <f t="shared" si="47"/>
        <v/>
      </c>
      <c r="K438" s="95" t="str">
        <f t="shared" si="49"/>
        <v/>
      </c>
    </row>
    <row r="439" spans="1:11" x14ac:dyDescent="0.25">
      <c r="A439" s="16">
        <v>168</v>
      </c>
      <c r="B439" s="63" t="str">
        <f>+IF('B - DATOS CONTRATO GESTIÓN'!B245="","",'B - DATOS CONTRATO GESTIÓN'!B245)</f>
        <v/>
      </c>
      <c r="C439" s="63" t="str">
        <f>+IF('B - DATOS CONTRATO GESTIÓN'!C245="","",'B - DATOS CONTRATO GESTIÓN'!C245)</f>
        <v/>
      </c>
      <c r="D439" s="66" t="str">
        <f t="shared" si="48"/>
        <v/>
      </c>
      <c r="E439" s="27"/>
      <c r="F439" s="27"/>
      <c r="G439" s="109" t="str">
        <f t="shared" si="46"/>
        <v/>
      </c>
      <c r="H439" s="28"/>
      <c r="I439" s="28"/>
      <c r="J439" s="95" t="str">
        <f t="shared" si="47"/>
        <v/>
      </c>
      <c r="K439" s="95" t="str">
        <f t="shared" si="49"/>
        <v/>
      </c>
    </row>
    <row r="440" spans="1:11" x14ac:dyDescent="0.25">
      <c r="A440" s="16">
        <v>169</v>
      </c>
      <c r="B440" s="63" t="str">
        <f>+IF('B - DATOS CONTRATO GESTIÓN'!B246="","",'B - DATOS CONTRATO GESTIÓN'!B246)</f>
        <v/>
      </c>
      <c r="C440" s="63" t="str">
        <f>+IF('B - DATOS CONTRATO GESTIÓN'!C246="","",'B - DATOS CONTRATO GESTIÓN'!C246)</f>
        <v/>
      </c>
      <c r="D440" s="66" t="str">
        <f t="shared" si="48"/>
        <v/>
      </c>
      <c r="E440" s="27"/>
      <c r="F440" s="27"/>
      <c r="G440" s="109" t="str">
        <f t="shared" si="46"/>
        <v/>
      </c>
      <c r="H440" s="28"/>
      <c r="I440" s="28"/>
      <c r="J440" s="95" t="str">
        <f t="shared" si="47"/>
        <v/>
      </c>
      <c r="K440" s="95" t="str">
        <f t="shared" si="49"/>
        <v/>
      </c>
    </row>
    <row r="441" spans="1:11" x14ac:dyDescent="0.25">
      <c r="A441" s="16">
        <v>170</v>
      </c>
      <c r="B441" s="63" t="str">
        <f>+IF('B - DATOS CONTRATO GESTIÓN'!B247="","",'B - DATOS CONTRATO GESTIÓN'!B247)</f>
        <v/>
      </c>
      <c r="C441" s="63" t="str">
        <f>+IF('B - DATOS CONTRATO GESTIÓN'!C247="","",'B - DATOS CONTRATO GESTIÓN'!C247)</f>
        <v/>
      </c>
      <c r="D441" s="66" t="str">
        <f t="shared" si="48"/>
        <v/>
      </c>
      <c r="E441" s="27"/>
      <c r="F441" s="27"/>
      <c r="G441" s="109" t="str">
        <f t="shared" si="46"/>
        <v/>
      </c>
      <c r="H441" s="28"/>
      <c r="I441" s="28"/>
      <c r="J441" s="95" t="str">
        <f t="shared" si="47"/>
        <v/>
      </c>
      <c r="K441" s="95" t="str">
        <f t="shared" si="49"/>
        <v/>
      </c>
    </row>
    <row r="442" spans="1:11" x14ac:dyDescent="0.25">
      <c r="A442" s="16">
        <v>171</v>
      </c>
      <c r="B442" s="63" t="str">
        <f>+IF('B - DATOS CONTRATO GESTIÓN'!B248="","",'B - DATOS CONTRATO GESTIÓN'!B248)</f>
        <v/>
      </c>
      <c r="C442" s="63" t="str">
        <f>+IF('B - DATOS CONTRATO GESTIÓN'!C248="","",'B - DATOS CONTRATO GESTIÓN'!C248)</f>
        <v/>
      </c>
      <c r="D442" s="66" t="str">
        <f t="shared" si="48"/>
        <v/>
      </c>
      <c r="E442" s="27"/>
      <c r="F442" s="27"/>
      <c r="G442" s="109" t="str">
        <f t="shared" si="46"/>
        <v/>
      </c>
      <c r="H442" s="28"/>
      <c r="I442" s="28"/>
      <c r="J442" s="95" t="str">
        <f t="shared" si="47"/>
        <v/>
      </c>
      <c r="K442" s="95" t="str">
        <f t="shared" si="49"/>
        <v/>
      </c>
    </row>
    <row r="443" spans="1:11" x14ac:dyDescent="0.25">
      <c r="A443" s="16">
        <v>172</v>
      </c>
      <c r="B443" s="63" t="str">
        <f>+IF('B - DATOS CONTRATO GESTIÓN'!B249="","",'B - DATOS CONTRATO GESTIÓN'!B249)</f>
        <v/>
      </c>
      <c r="C443" s="63" t="str">
        <f>+IF('B - DATOS CONTRATO GESTIÓN'!C249="","",'B - DATOS CONTRATO GESTIÓN'!C249)</f>
        <v/>
      </c>
      <c r="D443" s="66" t="str">
        <f t="shared" si="48"/>
        <v/>
      </c>
      <c r="E443" s="27"/>
      <c r="F443" s="27"/>
      <c r="G443" s="109" t="str">
        <f t="shared" si="46"/>
        <v/>
      </c>
      <c r="H443" s="28"/>
      <c r="I443" s="28"/>
      <c r="J443" s="95" t="str">
        <f t="shared" si="47"/>
        <v/>
      </c>
      <c r="K443" s="95" t="str">
        <f t="shared" si="49"/>
        <v/>
      </c>
    </row>
    <row r="444" spans="1:11" x14ac:dyDescent="0.25">
      <c r="A444" s="16">
        <v>173</v>
      </c>
      <c r="B444" s="63" t="str">
        <f>+IF('B - DATOS CONTRATO GESTIÓN'!B250="","",'B - DATOS CONTRATO GESTIÓN'!B250)</f>
        <v/>
      </c>
      <c r="C444" s="63" t="str">
        <f>+IF('B - DATOS CONTRATO GESTIÓN'!C250="","",'B - DATOS CONTRATO GESTIÓN'!C250)</f>
        <v/>
      </c>
      <c r="D444" s="66" t="str">
        <f t="shared" si="48"/>
        <v/>
      </c>
      <c r="E444" s="27"/>
      <c r="F444" s="27"/>
      <c r="G444" s="109" t="str">
        <f t="shared" si="46"/>
        <v/>
      </c>
      <c r="H444" s="28"/>
      <c r="I444" s="28"/>
      <c r="J444" s="95" t="str">
        <f t="shared" si="47"/>
        <v/>
      </c>
      <c r="K444" s="95" t="str">
        <f t="shared" si="49"/>
        <v/>
      </c>
    </row>
    <row r="445" spans="1:11" x14ac:dyDescent="0.25">
      <c r="A445" s="16">
        <v>174</v>
      </c>
      <c r="B445" s="63" t="str">
        <f>+IF('B - DATOS CONTRATO GESTIÓN'!B251="","",'B - DATOS CONTRATO GESTIÓN'!B251)</f>
        <v/>
      </c>
      <c r="C445" s="63" t="str">
        <f>+IF('B - DATOS CONTRATO GESTIÓN'!C251="","",'B - DATOS CONTRATO GESTIÓN'!C251)</f>
        <v/>
      </c>
      <c r="D445" s="66" t="str">
        <f t="shared" si="48"/>
        <v/>
      </c>
      <c r="E445" s="27"/>
      <c r="F445" s="27"/>
      <c r="G445" s="109" t="str">
        <f t="shared" si="46"/>
        <v/>
      </c>
      <c r="H445" s="28"/>
      <c r="I445" s="28"/>
      <c r="J445" s="95" t="str">
        <f t="shared" si="47"/>
        <v/>
      </c>
      <c r="K445" s="95" t="str">
        <f t="shared" si="49"/>
        <v/>
      </c>
    </row>
    <row r="446" spans="1:11" x14ac:dyDescent="0.25">
      <c r="A446" s="16">
        <v>175</v>
      </c>
      <c r="B446" s="63" t="str">
        <f>+IF('B - DATOS CONTRATO GESTIÓN'!B252="","",'B - DATOS CONTRATO GESTIÓN'!B252)</f>
        <v/>
      </c>
      <c r="C446" s="63" t="str">
        <f>+IF('B - DATOS CONTRATO GESTIÓN'!C252="","",'B - DATOS CONTRATO GESTIÓN'!C252)</f>
        <v/>
      </c>
      <c r="D446" s="66" t="str">
        <f t="shared" si="48"/>
        <v/>
      </c>
      <c r="E446" s="27"/>
      <c r="F446" s="27"/>
      <c r="G446" s="109" t="str">
        <f t="shared" si="46"/>
        <v/>
      </c>
      <c r="H446" s="28"/>
      <c r="I446" s="28"/>
      <c r="J446" s="95" t="str">
        <f t="shared" si="47"/>
        <v/>
      </c>
      <c r="K446" s="95" t="str">
        <f t="shared" si="49"/>
        <v/>
      </c>
    </row>
    <row r="447" spans="1:11" x14ac:dyDescent="0.25">
      <c r="A447" s="16">
        <v>176</v>
      </c>
      <c r="B447" s="63" t="str">
        <f>+IF('B - DATOS CONTRATO GESTIÓN'!B253="","",'B - DATOS CONTRATO GESTIÓN'!B253)</f>
        <v/>
      </c>
      <c r="C447" s="63" t="str">
        <f>+IF('B - DATOS CONTRATO GESTIÓN'!C253="","",'B - DATOS CONTRATO GESTIÓN'!C253)</f>
        <v/>
      </c>
      <c r="D447" s="66" t="str">
        <f t="shared" si="48"/>
        <v/>
      </c>
      <c r="E447" s="27"/>
      <c r="F447" s="27"/>
      <c r="G447" s="109" t="str">
        <f t="shared" si="46"/>
        <v/>
      </c>
      <c r="H447" s="28"/>
      <c r="I447" s="28"/>
      <c r="J447" s="95" t="str">
        <f t="shared" si="47"/>
        <v/>
      </c>
      <c r="K447" s="95" t="str">
        <f t="shared" si="49"/>
        <v/>
      </c>
    </row>
    <row r="448" spans="1:11" x14ac:dyDescent="0.25">
      <c r="A448" s="16">
        <v>177</v>
      </c>
      <c r="B448" s="63" t="str">
        <f>+IF('B - DATOS CONTRATO GESTIÓN'!B254="","",'B - DATOS CONTRATO GESTIÓN'!B254)</f>
        <v/>
      </c>
      <c r="C448" s="63" t="str">
        <f>+IF('B - DATOS CONTRATO GESTIÓN'!C254="","",'B - DATOS CONTRATO GESTIÓN'!C254)</f>
        <v/>
      </c>
      <c r="D448" s="66" t="str">
        <f t="shared" si="48"/>
        <v/>
      </c>
      <c r="E448" s="27"/>
      <c r="F448" s="27"/>
      <c r="G448" s="109" t="str">
        <f t="shared" si="46"/>
        <v/>
      </c>
      <c r="H448" s="28"/>
      <c r="I448" s="28"/>
      <c r="J448" s="95" t="str">
        <f t="shared" si="47"/>
        <v/>
      </c>
      <c r="K448" s="95" t="str">
        <f t="shared" si="49"/>
        <v/>
      </c>
    </row>
    <row r="449" spans="1:11" x14ac:dyDescent="0.25">
      <c r="A449" s="16">
        <v>178</v>
      </c>
      <c r="B449" s="63" t="str">
        <f>+IF('B - DATOS CONTRATO GESTIÓN'!B255="","",'B - DATOS CONTRATO GESTIÓN'!B255)</f>
        <v/>
      </c>
      <c r="C449" s="63" t="str">
        <f>+IF('B - DATOS CONTRATO GESTIÓN'!C255="","",'B - DATOS CONTRATO GESTIÓN'!C255)</f>
        <v/>
      </c>
      <c r="D449" s="66" t="str">
        <f t="shared" si="48"/>
        <v/>
      </c>
      <c r="E449" s="27"/>
      <c r="F449" s="27"/>
      <c r="G449" s="109" t="str">
        <f t="shared" si="46"/>
        <v/>
      </c>
      <c r="H449" s="28"/>
      <c r="I449" s="28"/>
      <c r="J449" s="95" t="str">
        <f t="shared" si="47"/>
        <v/>
      </c>
      <c r="K449" s="95" t="str">
        <f t="shared" si="49"/>
        <v/>
      </c>
    </row>
    <row r="450" spans="1:11" x14ac:dyDescent="0.25">
      <c r="A450" s="16">
        <v>179</v>
      </c>
      <c r="B450" s="63" t="str">
        <f>+IF('B - DATOS CONTRATO GESTIÓN'!B256="","",'B - DATOS CONTRATO GESTIÓN'!B256)</f>
        <v/>
      </c>
      <c r="C450" s="63" t="str">
        <f>+IF('B - DATOS CONTRATO GESTIÓN'!C256="","",'B - DATOS CONTRATO GESTIÓN'!C256)</f>
        <v/>
      </c>
      <c r="D450" s="66" t="str">
        <f t="shared" si="48"/>
        <v/>
      </c>
      <c r="E450" s="27"/>
      <c r="F450" s="27"/>
      <c r="G450" s="109" t="str">
        <f t="shared" si="46"/>
        <v/>
      </c>
      <c r="H450" s="28"/>
      <c r="I450" s="28"/>
      <c r="J450" s="95" t="str">
        <f t="shared" si="47"/>
        <v/>
      </c>
      <c r="K450" s="95" t="str">
        <f t="shared" si="49"/>
        <v/>
      </c>
    </row>
    <row r="451" spans="1:11" x14ac:dyDescent="0.25">
      <c r="A451" s="16">
        <v>180</v>
      </c>
      <c r="B451" s="63" t="str">
        <f>+IF('B - DATOS CONTRATO GESTIÓN'!B257="","",'B - DATOS CONTRATO GESTIÓN'!B257)</f>
        <v/>
      </c>
      <c r="C451" s="63" t="str">
        <f>+IF('B - DATOS CONTRATO GESTIÓN'!C257="","",'B - DATOS CONTRATO GESTIÓN'!C257)</f>
        <v/>
      </c>
      <c r="D451" s="66" t="str">
        <f t="shared" si="48"/>
        <v/>
      </c>
      <c r="E451" s="27"/>
      <c r="F451" s="27"/>
      <c r="G451" s="109" t="str">
        <f t="shared" si="46"/>
        <v/>
      </c>
      <c r="H451" s="28"/>
      <c r="I451" s="28"/>
      <c r="J451" s="95" t="str">
        <f t="shared" si="47"/>
        <v/>
      </c>
      <c r="K451" s="95" t="str">
        <f t="shared" si="49"/>
        <v/>
      </c>
    </row>
    <row r="452" spans="1:11" x14ac:dyDescent="0.25">
      <c r="A452" s="16">
        <v>181</v>
      </c>
      <c r="B452" s="63" t="str">
        <f>+IF('B - DATOS CONTRATO GESTIÓN'!B258="","",'B - DATOS CONTRATO GESTIÓN'!B258)</f>
        <v/>
      </c>
      <c r="C452" s="63" t="str">
        <f>+IF('B - DATOS CONTRATO GESTIÓN'!C258="","",'B - DATOS CONTRATO GESTIÓN'!C258)</f>
        <v/>
      </c>
      <c r="D452" s="66" t="str">
        <f t="shared" si="48"/>
        <v/>
      </c>
      <c r="E452" s="27"/>
      <c r="F452" s="27"/>
      <c r="G452" s="109" t="str">
        <f t="shared" si="46"/>
        <v/>
      </c>
      <c r="H452" s="28"/>
      <c r="I452" s="28"/>
      <c r="J452" s="95" t="str">
        <f t="shared" si="47"/>
        <v/>
      </c>
      <c r="K452" s="95" t="str">
        <f t="shared" si="49"/>
        <v/>
      </c>
    </row>
    <row r="453" spans="1:11" x14ac:dyDescent="0.25">
      <c r="A453" s="16">
        <v>182</v>
      </c>
      <c r="B453" s="63" t="str">
        <f>+IF('B - DATOS CONTRATO GESTIÓN'!B259="","",'B - DATOS CONTRATO GESTIÓN'!B259)</f>
        <v/>
      </c>
      <c r="C453" s="63" t="str">
        <f>+IF('B - DATOS CONTRATO GESTIÓN'!C259="","",'B - DATOS CONTRATO GESTIÓN'!C259)</f>
        <v/>
      </c>
      <c r="D453" s="66" t="str">
        <f t="shared" si="48"/>
        <v/>
      </c>
      <c r="E453" s="27"/>
      <c r="F453" s="27"/>
      <c r="G453" s="109" t="str">
        <f t="shared" si="46"/>
        <v/>
      </c>
      <c r="H453" s="28"/>
      <c r="I453" s="28"/>
      <c r="J453" s="95" t="str">
        <f t="shared" si="47"/>
        <v/>
      </c>
      <c r="K453" s="95" t="str">
        <f t="shared" si="49"/>
        <v/>
      </c>
    </row>
    <row r="454" spans="1:11" x14ac:dyDescent="0.25">
      <c r="A454" s="16">
        <v>183</v>
      </c>
      <c r="B454" s="63" t="str">
        <f>+IF('B - DATOS CONTRATO GESTIÓN'!B260="","",'B - DATOS CONTRATO GESTIÓN'!B260)</f>
        <v/>
      </c>
      <c r="C454" s="63" t="str">
        <f>+IF('B - DATOS CONTRATO GESTIÓN'!C260="","",'B - DATOS CONTRATO GESTIÓN'!C260)</f>
        <v/>
      </c>
      <c r="D454" s="66" t="str">
        <f t="shared" si="48"/>
        <v/>
      </c>
      <c r="E454" s="27"/>
      <c r="F454" s="27"/>
      <c r="G454" s="109" t="str">
        <f t="shared" si="46"/>
        <v/>
      </c>
      <c r="H454" s="28"/>
      <c r="I454" s="28"/>
      <c r="J454" s="95" t="str">
        <f t="shared" si="47"/>
        <v/>
      </c>
      <c r="K454" s="95" t="str">
        <f t="shared" si="49"/>
        <v/>
      </c>
    </row>
    <row r="455" spans="1:11" x14ac:dyDescent="0.25">
      <c r="A455" s="16">
        <v>184</v>
      </c>
      <c r="B455" s="63" t="str">
        <f>+IF('B - DATOS CONTRATO GESTIÓN'!B261="","",'B - DATOS CONTRATO GESTIÓN'!B261)</f>
        <v/>
      </c>
      <c r="C455" s="63" t="str">
        <f>+IF('B - DATOS CONTRATO GESTIÓN'!C261="","",'B - DATOS CONTRATO GESTIÓN'!C261)</f>
        <v/>
      </c>
      <c r="D455" s="66" t="str">
        <f t="shared" si="48"/>
        <v/>
      </c>
      <c r="E455" s="27"/>
      <c r="F455" s="27"/>
      <c r="G455" s="109" t="str">
        <f t="shared" si="46"/>
        <v/>
      </c>
      <c r="H455" s="28"/>
      <c r="I455" s="28"/>
      <c r="J455" s="95" t="str">
        <f t="shared" si="47"/>
        <v/>
      </c>
      <c r="K455" s="95" t="str">
        <f t="shared" si="49"/>
        <v/>
      </c>
    </row>
    <row r="456" spans="1:11" x14ac:dyDescent="0.25">
      <c r="A456" s="16">
        <v>185</v>
      </c>
      <c r="B456" s="63" t="str">
        <f>+IF('B - DATOS CONTRATO GESTIÓN'!B262="","",'B - DATOS CONTRATO GESTIÓN'!B262)</f>
        <v/>
      </c>
      <c r="C456" s="63" t="str">
        <f>+IF('B - DATOS CONTRATO GESTIÓN'!C262="","",'B - DATOS CONTRATO GESTIÓN'!C262)</f>
        <v/>
      </c>
      <c r="D456" s="66" t="str">
        <f t="shared" si="48"/>
        <v/>
      </c>
      <c r="E456" s="27"/>
      <c r="F456" s="27"/>
      <c r="G456" s="109" t="str">
        <f t="shared" si="46"/>
        <v/>
      </c>
      <c r="H456" s="28"/>
      <c r="I456" s="28"/>
      <c r="J456" s="95" t="str">
        <f t="shared" si="47"/>
        <v/>
      </c>
      <c r="K456" s="95" t="str">
        <f t="shared" si="49"/>
        <v/>
      </c>
    </row>
    <row r="457" spans="1:11" x14ac:dyDescent="0.25">
      <c r="A457" s="16">
        <v>186</v>
      </c>
      <c r="B457" s="63" t="str">
        <f>+IF('B - DATOS CONTRATO GESTIÓN'!B263="","",'B - DATOS CONTRATO GESTIÓN'!B263)</f>
        <v/>
      </c>
      <c r="C457" s="63" t="str">
        <f>+IF('B - DATOS CONTRATO GESTIÓN'!C263="","",'B - DATOS CONTRATO GESTIÓN'!C263)</f>
        <v/>
      </c>
      <c r="D457" s="66" t="str">
        <f t="shared" si="48"/>
        <v/>
      </c>
      <c r="E457" s="27"/>
      <c r="F457" s="27"/>
      <c r="G457" s="109" t="str">
        <f t="shared" si="46"/>
        <v/>
      </c>
      <c r="H457" s="28"/>
      <c r="I457" s="28"/>
      <c r="J457" s="95" t="str">
        <f t="shared" si="47"/>
        <v/>
      </c>
      <c r="K457" s="95" t="str">
        <f t="shared" si="49"/>
        <v/>
      </c>
    </row>
    <row r="458" spans="1:11" x14ac:dyDescent="0.25">
      <c r="A458" s="16">
        <v>187</v>
      </c>
      <c r="B458" s="63" t="str">
        <f>+IF('B - DATOS CONTRATO GESTIÓN'!B264="","",'B - DATOS CONTRATO GESTIÓN'!B264)</f>
        <v/>
      </c>
      <c r="C458" s="63" t="str">
        <f>+IF('B - DATOS CONTRATO GESTIÓN'!C264="","",'B - DATOS CONTRATO GESTIÓN'!C264)</f>
        <v/>
      </c>
      <c r="D458" s="66" t="str">
        <f t="shared" si="48"/>
        <v/>
      </c>
      <c r="E458" s="27"/>
      <c r="F458" s="27"/>
      <c r="G458" s="109" t="str">
        <f t="shared" si="46"/>
        <v/>
      </c>
      <c r="H458" s="28"/>
      <c r="I458" s="28"/>
      <c r="J458" s="95" t="str">
        <f t="shared" si="47"/>
        <v/>
      </c>
      <c r="K458" s="95" t="str">
        <f t="shared" si="49"/>
        <v/>
      </c>
    </row>
    <row r="459" spans="1:11" x14ac:dyDescent="0.25">
      <c r="A459" s="16">
        <v>188</v>
      </c>
      <c r="B459" s="63" t="str">
        <f>+IF('B - DATOS CONTRATO GESTIÓN'!B265="","",'B - DATOS CONTRATO GESTIÓN'!B265)</f>
        <v/>
      </c>
      <c r="C459" s="63" t="str">
        <f>+IF('B - DATOS CONTRATO GESTIÓN'!C265="","",'B - DATOS CONTRATO GESTIÓN'!C265)</f>
        <v/>
      </c>
      <c r="D459" s="66" t="str">
        <f t="shared" si="48"/>
        <v/>
      </c>
      <c r="E459" s="27"/>
      <c r="F459" s="27"/>
      <c r="G459" s="109" t="str">
        <f t="shared" si="46"/>
        <v/>
      </c>
      <c r="H459" s="28"/>
      <c r="I459" s="28"/>
      <c r="J459" s="95" t="str">
        <f t="shared" si="47"/>
        <v/>
      </c>
      <c r="K459" s="95" t="str">
        <f t="shared" si="49"/>
        <v/>
      </c>
    </row>
    <row r="460" spans="1:11" x14ac:dyDescent="0.25">
      <c r="A460" s="16">
        <v>189</v>
      </c>
      <c r="B460" s="63" t="str">
        <f>+IF('B - DATOS CONTRATO GESTIÓN'!B266="","",'B - DATOS CONTRATO GESTIÓN'!B266)</f>
        <v/>
      </c>
      <c r="C460" s="63" t="str">
        <f>+IF('B - DATOS CONTRATO GESTIÓN'!C266="","",'B - DATOS CONTRATO GESTIÓN'!C266)</f>
        <v/>
      </c>
      <c r="D460" s="66" t="str">
        <f t="shared" si="48"/>
        <v/>
      </c>
      <c r="E460" s="27"/>
      <c r="F460" s="27"/>
      <c r="G460" s="109" t="str">
        <f t="shared" si="46"/>
        <v/>
      </c>
      <c r="H460" s="28"/>
      <c r="I460" s="28"/>
      <c r="J460" s="95" t="str">
        <f t="shared" si="47"/>
        <v/>
      </c>
      <c r="K460" s="95" t="str">
        <f t="shared" si="49"/>
        <v/>
      </c>
    </row>
    <row r="461" spans="1:11" x14ac:dyDescent="0.25">
      <c r="A461" s="16">
        <v>190</v>
      </c>
      <c r="B461" s="63" t="str">
        <f>+IF('B - DATOS CONTRATO GESTIÓN'!B267="","",'B - DATOS CONTRATO GESTIÓN'!B267)</f>
        <v/>
      </c>
      <c r="C461" s="63" t="str">
        <f>+IF('B - DATOS CONTRATO GESTIÓN'!C267="","",'B - DATOS CONTRATO GESTIÓN'!C267)</f>
        <v/>
      </c>
      <c r="D461" s="66" t="str">
        <f t="shared" si="48"/>
        <v/>
      </c>
      <c r="E461" s="27"/>
      <c r="F461" s="27"/>
      <c r="G461" s="109" t="str">
        <f t="shared" si="46"/>
        <v/>
      </c>
      <c r="H461" s="28"/>
      <c r="I461" s="28"/>
      <c r="J461" s="95" t="str">
        <f t="shared" si="47"/>
        <v/>
      </c>
      <c r="K461" s="95" t="str">
        <f t="shared" si="49"/>
        <v/>
      </c>
    </row>
    <row r="462" spans="1:11" x14ac:dyDescent="0.25">
      <c r="A462" s="16">
        <v>191</v>
      </c>
      <c r="B462" s="63" t="str">
        <f>+IF('B - DATOS CONTRATO GESTIÓN'!B268="","",'B - DATOS CONTRATO GESTIÓN'!B268)</f>
        <v/>
      </c>
      <c r="C462" s="63" t="str">
        <f>+IF('B - DATOS CONTRATO GESTIÓN'!C268="","",'B - DATOS CONTRATO GESTIÓN'!C268)</f>
        <v/>
      </c>
      <c r="D462" s="66" t="str">
        <f t="shared" si="48"/>
        <v/>
      </c>
      <c r="E462" s="27"/>
      <c r="F462" s="27"/>
      <c r="G462" s="109" t="str">
        <f t="shared" si="46"/>
        <v/>
      </c>
      <c r="H462" s="28"/>
      <c r="I462" s="28"/>
      <c r="J462" s="95" t="str">
        <f t="shared" si="47"/>
        <v/>
      </c>
      <c r="K462" s="95" t="str">
        <f t="shared" si="49"/>
        <v/>
      </c>
    </row>
    <row r="463" spans="1:11" x14ac:dyDescent="0.25">
      <c r="A463" s="16">
        <v>192</v>
      </c>
      <c r="B463" s="63" t="str">
        <f>+IF('B - DATOS CONTRATO GESTIÓN'!B269="","",'B - DATOS CONTRATO GESTIÓN'!B269)</f>
        <v/>
      </c>
      <c r="C463" s="63" t="str">
        <f>+IF('B - DATOS CONTRATO GESTIÓN'!C269="","",'B - DATOS CONTRATO GESTIÓN'!C269)</f>
        <v/>
      </c>
      <c r="D463" s="66" t="str">
        <f t="shared" si="48"/>
        <v/>
      </c>
      <c r="E463" s="27"/>
      <c r="F463" s="27"/>
      <c r="G463" s="109" t="str">
        <f t="shared" si="46"/>
        <v/>
      </c>
      <c r="H463" s="28"/>
      <c r="I463" s="28"/>
      <c r="J463" s="95" t="str">
        <f t="shared" si="47"/>
        <v/>
      </c>
      <c r="K463" s="95" t="str">
        <f t="shared" si="49"/>
        <v/>
      </c>
    </row>
    <row r="464" spans="1:11" x14ac:dyDescent="0.25">
      <c r="A464" s="16">
        <v>193</v>
      </c>
      <c r="B464" s="63" t="str">
        <f>+IF('B - DATOS CONTRATO GESTIÓN'!B270="","",'B - DATOS CONTRATO GESTIÓN'!B270)</f>
        <v/>
      </c>
      <c r="C464" s="63" t="str">
        <f>+IF('B - DATOS CONTRATO GESTIÓN'!C270="","",'B - DATOS CONTRATO GESTIÓN'!C270)</f>
        <v/>
      </c>
      <c r="D464" s="66" t="str">
        <f t="shared" ref="D464:D471" si="50">+IF(B464="","",V1083)</f>
        <v/>
      </c>
      <c r="E464" s="27"/>
      <c r="F464" s="27"/>
      <c r="G464" s="109" t="str">
        <f t="shared" si="46"/>
        <v/>
      </c>
      <c r="H464" s="28"/>
      <c r="I464" s="28"/>
      <c r="J464" s="95" t="str">
        <f t="shared" si="47"/>
        <v/>
      </c>
      <c r="K464" s="95" t="str">
        <f t="shared" ref="K464:K471" si="51">+IF(B464="","",J464/F464)</f>
        <v/>
      </c>
    </row>
    <row r="465" spans="1:22" x14ac:dyDescent="0.25">
      <c r="A465" s="16">
        <v>194</v>
      </c>
      <c r="B465" s="63" t="str">
        <f>+IF('B - DATOS CONTRATO GESTIÓN'!B271="","",'B - DATOS CONTRATO GESTIÓN'!B271)</f>
        <v/>
      </c>
      <c r="C465" s="63" t="str">
        <f>+IF('B - DATOS CONTRATO GESTIÓN'!C271="","",'B - DATOS CONTRATO GESTIÓN'!C271)</f>
        <v/>
      </c>
      <c r="D465" s="66" t="str">
        <f t="shared" si="50"/>
        <v/>
      </c>
      <c r="E465" s="27"/>
      <c r="F465" s="27"/>
      <c r="G465" s="109" t="str">
        <f t="shared" ref="G465:G471" si="52">+IF(B465="","",F465/E465)</f>
        <v/>
      </c>
      <c r="H465" s="28"/>
      <c r="I465" s="28"/>
      <c r="J465" s="95" t="str">
        <f t="shared" ref="J465:J471" si="53">+IF(B465="","",(H465+I465)*G465)</f>
        <v/>
      </c>
      <c r="K465" s="95" t="str">
        <f t="shared" si="51"/>
        <v/>
      </c>
    </row>
    <row r="466" spans="1:22" x14ac:dyDescent="0.25">
      <c r="A466" s="16">
        <v>195</v>
      </c>
      <c r="B466" s="63" t="str">
        <f>+IF('B - DATOS CONTRATO GESTIÓN'!B272="","",'B - DATOS CONTRATO GESTIÓN'!B272)</f>
        <v/>
      </c>
      <c r="C466" s="63" t="str">
        <f>+IF('B - DATOS CONTRATO GESTIÓN'!C272="","",'B - DATOS CONTRATO GESTIÓN'!C272)</f>
        <v/>
      </c>
      <c r="D466" s="66" t="str">
        <f t="shared" si="50"/>
        <v/>
      </c>
      <c r="E466" s="27"/>
      <c r="F466" s="27"/>
      <c r="G466" s="109" t="str">
        <f t="shared" si="52"/>
        <v/>
      </c>
      <c r="H466" s="28"/>
      <c r="I466" s="28"/>
      <c r="J466" s="95" t="str">
        <f t="shared" si="53"/>
        <v/>
      </c>
      <c r="K466" s="95" t="str">
        <f t="shared" si="51"/>
        <v/>
      </c>
    </row>
    <row r="467" spans="1:22" x14ac:dyDescent="0.25">
      <c r="A467" s="16">
        <v>196</v>
      </c>
      <c r="B467" s="63" t="str">
        <f>+IF('B - DATOS CONTRATO GESTIÓN'!B273="","",'B - DATOS CONTRATO GESTIÓN'!B273)</f>
        <v/>
      </c>
      <c r="C467" s="63" t="str">
        <f>+IF('B - DATOS CONTRATO GESTIÓN'!C273="","",'B - DATOS CONTRATO GESTIÓN'!C273)</f>
        <v/>
      </c>
      <c r="D467" s="66" t="str">
        <f t="shared" si="50"/>
        <v/>
      </c>
      <c r="E467" s="27"/>
      <c r="F467" s="27"/>
      <c r="G467" s="109" t="str">
        <f t="shared" si="52"/>
        <v/>
      </c>
      <c r="H467" s="28"/>
      <c r="I467" s="28"/>
      <c r="J467" s="95" t="str">
        <f t="shared" si="53"/>
        <v/>
      </c>
      <c r="K467" s="95" t="str">
        <f t="shared" si="51"/>
        <v/>
      </c>
    </row>
    <row r="468" spans="1:22" x14ac:dyDescent="0.25">
      <c r="A468" s="16">
        <v>197</v>
      </c>
      <c r="B468" s="63" t="str">
        <f>+IF('B - DATOS CONTRATO GESTIÓN'!B274="","",'B - DATOS CONTRATO GESTIÓN'!B274)</f>
        <v/>
      </c>
      <c r="C468" s="63" t="str">
        <f>+IF('B - DATOS CONTRATO GESTIÓN'!C274="","",'B - DATOS CONTRATO GESTIÓN'!C274)</f>
        <v/>
      </c>
      <c r="D468" s="66" t="str">
        <f t="shared" si="50"/>
        <v/>
      </c>
      <c r="E468" s="27"/>
      <c r="F468" s="27"/>
      <c r="G468" s="109" t="str">
        <f t="shared" si="52"/>
        <v/>
      </c>
      <c r="H468" s="28"/>
      <c r="I468" s="28"/>
      <c r="J468" s="95" t="str">
        <f t="shared" si="53"/>
        <v/>
      </c>
      <c r="K468" s="95" t="str">
        <f t="shared" si="51"/>
        <v/>
      </c>
    </row>
    <row r="469" spans="1:22" x14ac:dyDescent="0.25">
      <c r="A469" s="16">
        <v>198</v>
      </c>
      <c r="B469" s="63" t="str">
        <f>+IF('B - DATOS CONTRATO GESTIÓN'!B275="","",'B - DATOS CONTRATO GESTIÓN'!B275)</f>
        <v/>
      </c>
      <c r="C469" s="63" t="str">
        <f>+IF('B - DATOS CONTRATO GESTIÓN'!C275="","",'B - DATOS CONTRATO GESTIÓN'!C275)</f>
        <v/>
      </c>
      <c r="D469" s="66" t="str">
        <f t="shared" si="50"/>
        <v/>
      </c>
      <c r="E469" s="27"/>
      <c r="F469" s="27"/>
      <c r="G469" s="109" t="str">
        <f t="shared" si="52"/>
        <v/>
      </c>
      <c r="H469" s="28"/>
      <c r="I469" s="28"/>
      <c r="J469" s="95" t="str">
        <f t="shared" si="53"/>
        <v/>
      </c>
      <c r="K469" s="95" t="str">
        <f t="shared" si="51"/>
        <v/>
      </c>
    </row>
    <row r="470" spans="1:22" x14ac:dyDescent="0.25">
      <c r="A470" s="16">
        <v>199</v>
      </c>
      <c r="B470" s="63" t="str">
        <f>+IF('B - DATOS CONTRATO GESTIÓN'!B276="","",'B - DATOS CONTRATO GESTIÓN'!B276)</f>
        <v/>
      </c>
      <c r="C470" s="63" t="str">
        <f>+IF('B - DATOS CONTRATO GESTIÓN'!C276="","",'B - DATOS CONTRATO GESTIÓN'!C276)</f>
        <v/>
      </c>
      <c r="D470" s="66" t="str">
        <f t="shared" si="50"/>
        <v/>
      </c>
      <c r="E470" s="27"/>
      <c r="F470" s="27"/>
      <c r="G470" s="109" t="str">
        <f t="shared" si="52"/>
        <v/>
      </c>
      <c r="H470" s="28"/>
      <c r="I470" s="28"/>
      <c r="J470" s="95" t="str">
        <f t="shared" si="53"/>
        <v/>
      </c>
      <c r="K470" s="95" t="str">
        <f t="shared" si="51"/>
        <v/>
      </c>
    </row>
    <row r="471" spans="1:22" x14ac:dyDescent="0.25">
      <c r="A471" s="16">
        <v>200</v>
      </c>
      <c r="B471" s="63" t="str">
        <f>+IF('B - DATOS CONTRATO GESTIÓN'!B277="","",'B - DATOS CONTRATO GESTIÓN'!B277)</f>
        <v/>
      </c>
      <c r="C471" s="63" t="str">
        <f>+IF('B - DATOS CONTRATO GESTIÓN'!C277="","",'B - DATOS CONTRATO GESTIÓN'!C277)</f>
        <v/>
      </c>
      <c r="D471" s="66" t="str">
        <f t="shared" si="50"/>
        <v/>
      </c>
      <c r="E471" s="27"/>
      <c r="F471" s="27"/>
      <c r="G471" s="109" t="str">
        <f t="shared" si="52"/>
        <v/>
      </c>
      <c r="H471" s="28"/>
      <c r="I471" s="28"/>
      <c r="J471" s="95" t="str">
        <f t="shared" si="53"/>
        <v/>
      </c>
      <c r="K471" s="95" t="str">
        <f t="shared" si="51"/>
        <v/>
      </c>
    </row>
    <row r="472" spans="1:22" x14ac:dyDescent="0.25">
      <c r="B472" s="111" t="s">
        <v>37</v>
      </c>
      <c r="C472" s="63"/>
      <c r="D472" s="79">
        <f>SUM(D272:D471)</f>
        <v>0</v>
      </c>
      <c r="E472" s="79">
        <f>SUM(E272:E471)</f>
        <v>0</v>
      </c>
      <c r="F472" s="79">
        <f>SUM(F272:F471)</f>
        <v>0</v>
      </c>
      <c r="G472" s="112"/>
      <c r="H472" s="93">
        <f>SUM(H272:H471)</f>
        <v>0</v>
      </c>
      <c r="I472" s="93">
        <f>SUM(I272:I471)</f>
        <v>0</v>
      </c>
      <c r="J472" s="93">
        <f>SUM(J272:J471)</f>
        <v>0</v>
      </c>
      <c r="K472" s="103" t="e">
        <f>+J472/F472</f>
        <v>#DIV/0!</v>
      </c>
    </row>
    <row r="473" spans="1:22" x14ac:dyDescent="0.25">
      <c r="B473" s="181" t="s">
        <v>144</v>
      </c>
      <c r="C473" s="182"/>
      <c r="D473" s="182"/>
      <c r="E473" s="182"/>
      <c r="F473" s="182"/>
      <c r="G473" s="182"/>
      <c r="H473" s="183"/>
      <c r="I473" s="29"/>
      <c r="J473" s="95"/>
      <c r="K473" s="113"/>
    </row>
    <row r="474" spans="1:22" x14ac:dyDescent="0.25">
      <c r="B474" s="181" t="s">
        <v>68</v>
      </c>
      <c r="C474" s="182"/>
      <c r="D474" s="182"/>
      <c r="E474" s="182"/>
      <c r="F474" s="182"/>
      <c r="G474" s="182"/>
      <c r="H474" s="183"/>
      <c r="I474" s="93">
        <f>+I473+J472</f>
        <v>0</v>
      </c>
      <c r="J474" s="103"/>
    </row>
    <row r="476" spans="1:22" s="147" customFormat="1" ht="75" customHeight="1" x14ac:dyDescent="0.25">
      <c r="B476" s="180" t="s">
        <v>164</v>
      </c>
      <c r="C476" s="180"/>
      <c r="D476" s="180"/>
      <c r="E476" s="180"/>
      <c r="F476" s="180"/>
      <c r="G476" s="180"/>
      <c r="H476" s="180"/>
      <c r="I476" s="180"/>
      <c r="J476" s="180"/>
      <c r="K476" s="180"/>
      <c r="L476" s="180"/>
      <c r="M476" s="180"/>
      <c r="N476" s="180"/>
      <c r="O476" s="180"/>
      <c r="P476" s="180"/>
    </row>
    <row r="477" spans="1:22" s="147" customFormat="1" x14ac:dyDescent="0.25"/>
    <row r="478" spans="1:22" s="147" customFormat="1" x14ac:dyDescent="0.25">
      <c r="B478" s="114"/>
    </row>
    <row r="479" spans="1:22" x14ac:dyDescent="0.25">
      <c r="D479" s="115"/>
      <c r="E479" s="115"/>
      <c r="F479" s="115"/>
      <c r="G479" s="115"/>
      <c r="H479" s="115"/>
      <c r="I479" s="115"/>
      <c r="J479" s="115"/>
      <c r="K479" s="115"/>
      <c r="L479" s="115"/>
      <c r="M479" s="115"/>
      <c r="N479" s="115"/>
      <c r="O479" s="115"/>
      <c r="P479" s="116"/>
    </row>
    <row r="480" spans="1:22" x14ac:dyDescent="0.25">
      <c r="B480" s="55" t="s">
        <v>66</v>
      </c>
      <c r="C480" s="55" t="s">
        <v>67</v>
      </c>
      <c r="D480" s="176">
        <v>44774</v>
      </c>
      <c r="E480" s="176">
        <v>44805</v>
      </c>
      <c r="F480" s="176">
        <v>44835</v>
      </c>
      <c r="G480" s="176">
        <v>44866</v>
      </c>
      <c r="H480" s="176">
        <v>44896</v>
      </c>
      <c r="I480" s="176">
        <v>44927</v>
      </c>
      <c r="J480" s="176">
        <v>44958</v>
      </c>
      <c r="K480" s="176">
        <v>44986</v>
      </c>
      <c r="L480" s="176">
        <v>45017</v>
      </c>
      <c r="M480" s="176">
        <v>45047</v>
      </c>
      <c r="N480" s="176">
        <v>45078</v>
      </c>
      <c r="O480" s="176">
        <v>45108</v>
      </c>
      <c r="P480" s="176">
        <v>45139</v>
      </c>
      <c r="Q480" s="176">
        <v>45170</v>
      </c>
      <c r="R480" s="176">
        <v>45200</v>
      </c>
      <c r="S480" s="176">
        <v>45231</v>
      </c>
      <c r="T480" s="176">
        <v>45261</v>
      </c>
      <c r="U480" s="176">
        <v>45292</v>
      </c>
      <c r="V480" s="117" t="s">
        <v>38</v>
      </c>
    </row>
    <row r="481" spans="1:22" x14ac:dyDescent="0.25">
      <c r="A481" s="16">
        <v>1</v>
      </c>
      <c r="B481" s="63" t="str">
        <f t="shared" ref="B481:C500" si="54">+B272</f>
        <v/>
      </c>
      <c r="C481" s="63" t="str">
        <f t="shared" si="54"/>
        <v/>
      </c>
      <c r="D481" s="23"/>
      <c r="E481" s="23"/>
      <c r="F481" s="23"/>
      <c r="G481" s="23"/>
      <c r="H481" s="23"/>
      <c r="I481" s="23"/>
      <c r="J481" s="23"/>
      <c r="K481" s="23"/>
      <c r="L481" s="23"/>
      <c r="M481" s="23"/>
      <c r="N481" s="23"/>
      <c r="O481" s="23"/>
      <c r="P481" s="23"/>
      <c r="Q481" s="23"/>
      <c r="R481" s="23"/>
      <c r="S481" s="23"/>
      <c r="T481" s="23"/>
      <c r="U481" s="23"/>
      <c r="V481" s="118" t="str">
        <f>IF(B481="","",SUM(D481:U481))</f>
        <v/>
      </c>
    </row>
    <row r="482" spans="1:22" x14ac:dyDescent="0.25">
      <c r="A482" s="16">
        <v>2</v>
      </c>
      <c r="B482" s="63" t="str">
        <f t="shared" si="54"/>
        <v/>
      </c>
      <c r="C482" s="63" t="str">
        <f t="shared" si="54"/>
        <v/>
      </c>
      <c r="D482" s="23"/>
      <c r="E482" s="23"/>
      <c r="F482" s="23"/>
      <c r="G482" s="23"/>
      <c r="H482" s="23"/>
      <c r="I482" s="23"/>
      <c r="J482" s="23"/>
      <c r="K482" s="23"/>
      <c r="L482" s="23"/>
      <c r="M482" s="23"/>
      <c r="N482" s="23"/>
      <c r="O482" s="23"/>
      <c r="P482" s="23"/>
      <c r="Q482" s="23"/>
      <c r="R482" s="23"/>
      <c r="S482" s="23"/>
      <c r="T482" s="23"/>
      <c r="U482" s="23"/>
      <c r="V482" s="118" t="str">
        <f t="shared" ref="V482:V545" si="55">IF(B482="","",SUM(D482:U482))</f>
        <v/>
      </c>
    </row>
    <row r="483" spans="1:22" x14ac:dyDescent="0.25">
      <c r="A483" s="16">
        <v>3</v>
      </c>
      <c r="B483" s="63" t="str">
        <f t="shared" si="54"/>
        <v/>
      </c>
      <c r="C483" s="63" t="str">
        <f t="shared" si="54"/>
        <v/>
      </c>
      <c r="D483" s="23"/>
      <c r="E483" s="23"/>
      <c r="F483" s="23"/>
      <c r="G483" s="23"/>
      <c r="H483" s="23"/>
      <c r="I483" s="23"/>
      <c r="J483" s="23"/>
      <c r="K483" s="23"/>
      <c r="L483" s="23"/>
      <c r="M483" s="23"/>
      <c r="N483" s="23"/>
      <c r="O483" s="23"/>
      <c r="P483" s="23"/>
      <c r="Q483" s="23"/>
      <c r="R483" s="23"/>
      <c r="S483" s="23"/>
      <c r="T483" s="23"/>
      <c r="U483" s="23"/>
      <c r="V483" s="118" t="str">
        <f t="shared" si="55"/>
        <v/>
      </c>
    </row>
    <row r="484" spans="1:22" x14ac:dyDescent="0.25">
      <c r="A484" s="16">
        <v>4</v>
      </c>
      <c r="B484" s="63" t="str">
        <f t="shared" si="54"/>
        <v/>
      </c>
      <c r="C484" s="63" t="str">
        <f t="shared" si="54"/>
        <v/>
      </c>
      <c r="D484" s="23"/>
      <c r="E484" s="23"/>
      <c r="F484" s="23"/>
      <c r="G484" s="30"/>
      <c r="H484" s="30"/>
      <c r="I484" s="30"/>
      <c r="J484" s="30"/>
      <c r="K484" s="23"/>
      <c r="L484" s="23"/>
      <c r="M484" s="23"/>
      <c r="N484" s="30"/>
      <c r="O484" s="30"/>
      <c r="P484" s="30"/>
      <c r="Q484" s="30"/>
      <c r="R484" s="30"/>
      <c r="S484" s="30"/>
      <c r="T484" s="30"/>
      <c r="U484" s="30"/>
      <c r="V484" s="118" t="str">
        <f t="shared" si="55"/>
        <v/>
      </c>
    </row>
    <row r="485" spans="1:22" x14ac:dyDescent="0.25">
      <c r="A485" s="16">
        <v>5</v>
      </c>
      <c r="B485" s="63" t="str">
        <f t="shared" si="54"/>
        <v/>
      </c>
      <c r="C485" s="63" t="str">
        <f t="shared" si="54"/>
        <v/>
      </c>
      <c r="D485" s="23"/>
      <c r="E485" s="23"/>
      <c r="F485" s="23"/>
      <c r="G485" s="30"/>
      <c r="H485" s="30"/>
      <c r="I485" s="30"/>
      <c r="J485" s="30"/>
      <c r="K485" s="23"/>
      <c r="L485" s="23"/>
      <c r="M485" s="23"/>
      <c r="N485" s="30"/>
      <c r="O485" s="30"/>
      <c r="P485" s="30"/>
      <c r="Q485" s="30"/>
      <c r="R485" s="30"/>
      <c r="S485" s="30"/>
      <c r="T485" s="30"/>
      <c r="U485" s="30"/>
      <c r="V485" s="118" t="str">
        <f t="shared" si="55"/>
        <v/>
      </c>
    </row>
    <row r="486" spans="1:22" x14ac:dyDescent="0.25">
      <c r="A486" s="16">
        <v>6</v>
      </c>
      <c r="B486" s="63" t="str">
        <f t="shared" si="54"/>
        <v/>
      </c>
      <c r="C486" s="63" t="str">
        <f t="shared" si="54"/>
        <v/>
      </c>
      <c r="D486" s="23"/>
      <c r="E486" s="23"/>
      <c r="F486" s="23"/>
      <c r="G486" s="30"/>
      <c r="H486" s="30"/>
      <c r="I486" s="30"/>
      <c r="J486" s="30"/>
      <c r="K486" s="23"/>
      <c r="L486" s="23"/>
      <c r="M486" s="23"/>
      <c r="N486" s="30"/>
      <c r="O486" s="30"/>
      <c r="P486" s="30"/>
      <c r="Q486" s="30"/>
      <c r="R486" s="30"/>
      <c r="S486" s="30"/>
      <c r="T486" s="30"/>
      <c r="U486" s="30"/>
      <c r="V486" s="118" t="str">
        <f t="shared" si="55"/>
        <v/>
      </c>
    </row>
    <row r="487" spans="1:22" x14ac:dyDescent="0.25">
      <c r="A487" s="16">
        <v>7</v>
      </c>
      <c r="B487" s="63" t="str">
        <f t="shared" si="54"/>
        <v/>
      </c>
      <c r="C487" s="63" t="str">
        <f t="shared" si="54"/>
        <v/>
      </c>
      <c r="D487" s="23"/>
      <c r="E487" s="23"/>
      <c r="F487" s="23"/>
      <c r="G487" s="30"/>
      <c r="H487" s="30"/>
      <c r="I487" s="30"/>
      <c r="J487" s="30"/>
      <c r="K487" s="23"/>
      <c r="L487" s="23"/>
      <c r="M487" s="23"/>
      <c r="N487" s="30"/>
      <c r="O487" s="30"/>
      <c r="P487" s="30"/>
      <c r="Q487" s="30"/>
      <c r="R487" s="30"/>
      <c r="S487" s="30"/>
      <c r="T487" s="30"/>
      <c r="U487" s="30"/>
      <c r="V487" s="118" t="str">
        <f t="shared" si="55"/>
        <v/>
      </c>
    </row>
    <row r="488" spans="1:22" x14ac:dyDescent="0.25">
      <c r="A488" s="16">
        <v>8</v>
      </c>
      <c r="B488" s="63" t="str">
        <f t="shared" si="54"/>
        <v/>
      </c>
      <c r="C488" s="63" t="str">
        <f t="shared" si="54"/>
        <v/>
      </c>
      <c r="D488" s="23"/>
      <c r="E488" s="23"/>
      <c r="F488" s="23"/>
      <c r="G488" s="30"/>
      <c r="H488" s="30"/>
      <c r="I488" s="30"/>
      <c r="J488" s="30"/>
      <c r="K488" s="23"/>
      <c r="L488" s="23"/>
      <c r="M488" s="23"/>
      <c r="N488" s="30"/>
      <c r="O488" s="30"/>
      <c r="P488" s="30"/>
      <c r="Q488" s="30"/>
      <c r="R488" s="30"/>
      <c r="S488" s="30"/>
      <c r="T488" s="30"/>
      <c r="U488" s="30"/>
      <c r="V488" s="118" t="str">
        <f t="shared" si="55"/>
        <v/>
      </c>
    </row>
    <row r="489" spans="1:22" x14ac:dyDescent="0.25">
      <c r="A489" s="16">
        <v>9</v>
      </c>
      <c r="B489" s="63" t="str">
        <f t="shared" si="54"/>
        <v/>
      </c>
      <c r="C489" s="63" t="str">
        <f t="shared" si="54"/>
        <v/>
      </c>
      <c r="D489" s="23"/>
      <c r="E489" s="23"/>
      <c r="F489" s="23"/>
      <c r="G489" s="30"/>
      <c r="H489" s="30"/>
      <c r="I489" s="30"/>
      <c r="J489" s="30"/>
      <c r="K489" s="23"/>
      <c r="L489" s="23"/>
      <c r="M489" s="23"/>
      <c r="N489" s="30"/>
      <c r="O489" s="30"/>
      <c r="P489" s="30"/>
      <c r="Q489" s="30"/>
      <c r="R489" s="30"/>
      <c r="S489" s="30"/>
      <c r="T489" s="30"/>
      <c r="U489" s="30"/>
      <c r="V489" s="118" t="str">
        <f t="shared" si="55"/>
        <v/>
      </c>
    </row>
    <row r="490" spans="1:22" x14ac:dyDescent="0.25">
      <c r="A490" s="16">
        <v>10</v>
      </c>
      <c r="B490" s="63" t="str">
        <f t="shared" si="54"/>
        <v/>
      </c>
      <c r="C490" s="63" t="str">
        <f t="shared" si="54"/>
        <v/>
      </c>
      <c r="D490" s="23"/>
      <c r="E490" s="23"/>
      <c r="F490" s="23"/>
      <c r="G490" s="30"/>
      <c r="H490" s="30"/>
      <c r="I490" s="30"/>
      <c r="J490" s="30"/>
      <c r="K490" s="23"/>
      <c r="L490" s="23"/>
      <c r="M490" s="23"/>
      <c r="N490" s="30"/>
      <c r="O490" s="30"/>
      <c r="P490" s="30"/>
      <c r="Q490" s="30"/>
      <c r="R490" s="30"/>
      <c r="S490" s="30"/>
      <c r="T490" s="30"/>
      <c r="U490" s="30"/>
      <c r="V490" s="118" t="str">
        <f t="shared" si="55"/>
        <v/>
      </c>
    </row>
    <row r="491" spans="1:22" x14ac:dyDescent="0.25">
      <c r="A491" s="16">
        <v>11</v>
      </c>
      <c r="B491" s="63" t="str">
        <f t="shared" si="54"/>
        <v/>
      </c>
      <c r="C491" s="63" t="str">
        <f t="shared" si="54"/>
        <v/>
      </c>
      <c r="D491" s="23"/>
      <c r="E491" s="23"/>
      <c r="F491" s="23"/>
      <c r="G491" s="30"/>
      <c r="H491" s="30"/>
      <c r="I491" s="30"/>
      <c r="J491" s="30"/>
      <c r="K491" s="23"/>
      <c r="L491" s="23"/>
      <c r="M491" s="23"/>
      <c r="N491" s="30"/>
      <c r="O491" s="30"/>
      <c r="P491" s="30"/>
      <c r="Q491" s="30"/>
      <c r="R491" s="30"/>
      <c r="S491" s="30"/>
      <c r="T491" s="30"/>
      <c r="U491" s="30"/>
      <c r="V491" s="118" t="str">
        <f t="shared" si="55"/>
        <v/>
      </c>
    </row>
    <row r="492" spans="1:22" x14ac:dyDescent="0.25">
      <c r="A492" s="16">
        <v>12</v>
      </c>
      <c r="B492" s="63" t="str">
        <f t="shared" si="54"/>
        <v/>
      </c>
      <c r="C492" s="63" t="str">
        <f t="shared" si="54"/>
        <v/>
      </c>
      <c r="D492" s="23"/>
      <c r="E492" s="23"/>
      <c r="F492" s="23"/>
      <c r="G492" s="30"/>
      <c r="H492" s="30"/>
      <c r="I492" s="30"/>
      <c r="J492" s="30"/>
      <c r="K492" s="23"/>
      <c r="L492" s="23"/>
      <c r="M492" s="23"/>
      <c r="N492" s="30"/>
      <c r="O492" s="30"/>
      <c r="P492" s="30"/>
      <c r="Q492" s="30"/>
      <c r="R492" s="30"/>
      <c r="S492" s="30"/>
      <c r="T492" s="30"/>
      <c r="U492" s="30"/>
      <c r="V492" s="118" t="str">
        <f t="shared" si="55"/>
        <v/>
      </c>
    </row>
    <row r="493" spans="1:22" x14ac:dyDescent="0.25">
      <c r="A493" s="16">
        <v>13</v>
      </c>
      <c r="B493" s="63" t="str">
        <f t="shared" si="54"/>
        <v/>
      </c>
      <c r="C493" s="63" t="str">
        <f t="shared" si="54"/>
        <v/>
      </c>
      <c r="D493" s="23"/>
      <c r="E493" s="23"/>
      <c r="F493" s="23"/>
      <c r="G493" s="30"/>
      <c r="H493" s="30"/>
      <c r="I493" s="30"/>
      <c r="J493" s="30"/>
      <c r="K493" s="23"/>
      <c r="L493" s="23"/>
      <c r="M493" s="23"/>
      <c r="N493" s="30"/>
      <c r="O493" s="30"/>
      <c r="P493" s="30"/>
      <c r="Q493" s="30"/>
      <c r="R493" s="30"/>
      <c r="S493" s="30"/>
      <c r="T493" s="30"/>
      <c r="U493" s="30"/>
      <c r="V493" s="118" t="str">
        <f t="shared" si="55"/>
        <v/>
      </c>
    </row>
    <row r="494" spans="1:22" x14ac:dyDescent="0.25">
      <c r="A494" s="16">
        <v>14</v>
      </c>
      <c r="B494" s="63" t="str">
        <f t="shared" si="54"/>
        <v/>
      </c>
      <c r="C494" s="63" t="str">
        <f t="shared" si="54"/>
        <v/>
      </c>
      <c r="D494" s="23"/>
      <c r="E494" s="23"/>
      <c r="F494" s="23"/>
      <c r="G494" s="30"/>
      <c r="H494" s="30"/>
      <c r="I494" s="30"/>
      <c r="J494" s="30"/>
      <c r="K494" s="23"/>
      <c r="L494" s="23"/>
      <c r="M494" s="23"/>
      <c r="N494" s="30"/>
      <c r="O494" s="30"/>
      <c r="P494" s="30"/>
      <c r="Q494" s="30"/>
      <c r="R494" s="30"/>
      <c r="S494" s="30"/>
      <c r="T494" s="30"/>
      <c r="U494" s="30"/>
      <c r="V494" s="118" t="str">
        <f t="shared" si="55"/>
        <v/>
      </c>
    </row>
    <row r="495" spans="1:22" x14ac:dyDescent="0.25">
      <c r="A495" s="16">
        <v>15</v>
      </c>
      <c r="B495" s="63" t="str">
        <f t="shared" si="54"/>
        <v/>
      </c>
      <c r="C495" s="63" t="str">
        <f t="shared" si="54"/>
        <v/>
      </c>
      <c r="D495" s="23"/>
      <c r="E495" s="23"/>
      <c r="F495" s="23"/>
      <c r="G495" s="23"/>
      <c r="H495" s="23"/>
      <c r="I495" s="23"/>
      <c r="J495" s="23"/>
      <c r="K495" s="23"/>
      <c r="L495" s="23"/>
      <c r="M495" s="23"/>
      <c r="N495" s="23"/>
      <c r="O495" s="23"/>
      <c r="P495" s="23"/>
      <c r="Q495" s="23"/>
      <c r="R495" s="23"/>
      <c r="S495" s="23"/>
      <c r="T495" s="23"/>
      <c r="U495" s="23"/>
      <c r="V495" s="118" t="str">
        <f t="shared" si="55"/>
        <v/>
      </c>
    </row>
    <row r="496" spans="1:22" x14ac:dyDescent="0.25">
      <c r="A496" s="16">
        <v>16</v>
      </c>
      <c r="B496" s="63" t="str">
        <f t="shared" si="54"/>
        <v/>
      </c>
      <c r="C496" s="63" t="str">
        <f t="shared" si="54"/>
        <v/>
      </c>
      <c r="D496" s="23"/>
      <c r="E496" s="23"/>
      <c r="F496" s="23"/>
      <c r="G496" s="23"/>
      <c r="H496" s="23"/>
      <c r="I496" s="23"/>
      <c r="J496" s="23"/>
      <c r="K496" s="23"/>
      <c r="L496" s="23"/>
      <c r="M496" s="23"/>
      <c r="N496" s="23"/>
      <c r="O496" s="23"/>
      <c r="P496" s="23"/>
      <c r="Q496" s="23"/>
      <c r="R496" s="23"/>
      <c r="S496" s="23"/>
      <c r="T496" s="23"/>
      <c r="U496" s="23"/>
      <c r="V496" s="118" t="str">
        <f t="shared" si="55"/>
        <v/>
      </c>
    </row>
    <row r="497" spans="1:22" x14ac:dyDescent="0.25">
      <c r="A497" s="16">
        <v>17</v>
      </c>
      <c r="B497" s="63" t="str">
        <f t="shared" si="54"/>
        <v/>
      </c>
      <c r="C497" s="63" t="str">
        <f t="shared" si="54"/>
        <v/>
      </c>
      <c r="D497" s="23"/>
      <c r="E497" s="23"/>
      <c r="F497" s="23"/>
      <c r="G497" s="23"/>
      <c r="H497" s="23"/>
      <c r="I497" s="23"/>
      <c r="J497" s="23"/>
      <c r="K497" s="23"/>
      <c r="L497" s="23"/>
      <c r="M497" s="23"/>
      <c r="N497" s="23"/>
      <c r="O497" s="23"/>
      <c r="P497" s="23"/>
      <c r="Q497" s="23"/>
      <c r="R497" s="23"/>
      <c r="S497" s="23"/>
      <c r="T497" s="23"/>
      <c r="U497" s="23"/>
      <c r="V497" s="118" t="str">
        <f t="shared" si="55"/>
        <v/>
      </c>
    </row>
    <row r="498" spans="1:22" x14ac:dyDescent="0.25">
      <c r="A498" s="16">
        <v>18</v>
      </c>
      <c r="B498" s="63" t="str">
        <f t="shared" si="54"/>
        <v/>
      </c>
      <c r="C498" s="63" t="str">
        <f t="shared" si="54"/>
        <v/>
      </c>
      <c r="D498" s="23"/>
      <c r="E498" s="23"/>
      <c r="F498" s="23"/>
      <c r="G498" s="30"/>
      <c r="H498" s="30"/>
      <c r="I498" s="30"/>
      <c r="J498" s="30"/>
      <c r="K498" s="23"/>
      <c r="L498" s="23"/>
      <c r="M498" s="23"/>
      <c r="N498" s="30"/>
      <c r="O498" s="30"/>
      <c r="P498" s="30"/>
      <c r="Q498" s="30"/>
      <c r="R498" s="30"/>
      <c r="S498" s="30"/>
      <c r="T498" s="30"/>
      <c r="U498" s="30"/>
      <c r="V498" s="118" t="str">
        <f t="shared" si="55"/>
        <v/>
      </c>
    </row>
    <row r="499" spans="1:22" x14ac:dyDescent="0.25">
      <c r="A499" s="16">
        <v>19</v>
      </c>
      <c r="B499" s="63" t="str">
        <f t="shared" si="54"/>
        <v/>
      </c>
      <c r="C499" s="63" t="str">
        <f t="shared" si="54"/>
        <v/>
      </c>
      <c r="D499" s="23"/>
      <c r="E499" s="23"/>
      <c r="F499" s="23"/>
      <c r="G499" s="30"/>
      <c r="H499" s="30"/>
      <c r="I499" s="30"/>
      <c r="J499" s="30"/>
      <c r="K499" s="23"/>
      <c r="L499" s="23"/>
      <c r="M499" s="23"/>
      <c r="N499" s="30"/>
      <c r="O499" s="30"/>
      <c r="P499" s="30"/>
      <c r="Q499" s="30"/>
      <c r="R499" s="30"/>
      <c r="S499" s="30"/>
      <c r="T499" s="30"/>
      <c r="U499" s="30"/>
      <c r="V499" s="118" t="str">
        <f t="shared" si="55"/>
        <v/>
      </c>
    </row>
    <row r="500" spans="1:22" x14ac:dyDescent="0.25">
      <c r="A500" s="16">
        <v>20</v>
      </c>
      <c r="B500" s="63" t="str">
        <f t="shared" si="54"/>
        <v/>
      </c>
      <c r="C500" s="63" t="str">
        <f t="shared" si="54"/>
        <v/>
      </c>
      <c r="D500" s="23"/>
      <c r="E500" s="23"/>
      <c r="F500" s="23"/>
      <c r="G500" s="30"/>
      <c r="H500" s="30"/>
      <c r="I500" s="30"/>
      <c r="J500" s="30"/>
      <c r="K500" s="23"/>
      <c r="L500" s="23"/>
      <c r="M500" s="23"/>
      <c r="N500" s="30"/>
      <c r="O500" s="30"/>
      <c r="P500" s="30"/>
      <c r="Q500" s="30"/>
      <c r="R500" s="30"/>
      <c r="S500" s="30"/>
      <c r="T500" s="30"/>
      <c r="U500" s="30"/>
      <c r="V500" s="118" t="str">
        <f t="shared" si="55"/>
        <v/>
      </c>
    </row>
    <row r="501" spans="1:22" x14ac:dyDescent="0.25">
      <c r="A501" s="16">
        <v>21</v>
      </c>
      <c r="B501" s="63" t="str">
        <f t="shared" ref="B501:C520" si="56">+B292</f>
        <v/>
      </c>
      <c r="C501" s="63" t="str">
        <f t="shared" si="56"/>
        <v/>
      </c>
      <c r="D501" s="23"/>
      <c r="E501" s="23"/>
      <c r="F501" s="23"/>
      <c r="G501" s="30"/>
      <c r="H501" s="30"/>
      <c r="I501" s="30"/>
      <c r="J501" s="30"/>
      <c r="K501" s="23"/>
      <c r="L501" s="23"/>
      <c r="M501" s="23"/>
      <c r="N501" s="30"/>
      <c r="O501" s="30"/>
      <c r="P501" s="30"/>
      <c r="Q501" s="30"/>
      <c r="R501" s="30"/>
      <c r="S501" s="30"/>
      <c r="T501" s="30"/>
      <c r="U501" s="30"/>
      <c r="V501" s="118" t="str">
        <f t="shared" si="55"/>
        <v/>
      </c>
    </row>
    <row r="502" spans="1:22" x14ac:dyDescent="0.25">
      <c r="A502" s="16">
        <v>22</v>
      </c>
      <c r="B502" s="63" t="str">
        <f t="shared" si="56"/>
        <v/>
      </c>
      <c r="C502" s="63" t="str">
        <f t="shared" si="56"/>
        <v/>
      </c>
      <c r="D502" s="23"/>
      <c r="E502" s="23"/>
      <c r="F502" s="23"/>
      <c r="G502" s="30"/>
      <c r="H502" s="30"/>
      <c r="I502" s="30"/>
      <c r="J502" s="30"/>
      <c r="K502" s="23"/>
      <c r="L502" s="23"/>
      <c r="M502" s="23"/>
      <c r="N502" s="30"/>
      <c r="O502" s="30"/>
      <c r="P502" s="30"/>
      <c r="Q502" s="30"/>
      <c r="R502" s="30"/>
      <c r="S502" s="30"/>
      <c r="T502" s="30"/>
      <c r="U502" s="30"/>
      <c r="V502" s="118" t="str">
        <f t="shared" si="55"/>
        <v/>
      </c>
    </row>
    <row r="503" spans="1:22" x14ac:dyDescent="0.25">
      <c r="A503" s="16">
        <v>23</v>
      </c>
      <c r="B503" s="63" t="str">
        <f t="shared" si="56"/>
        <v/>
      </c>
      <c r="C503" s="63" t="str">
        <f t="shared" si="56"/>
        <v/>
      </c>
      <c r="D503" s="23"/>
      <c r="E503" s="23"/>
      <c r="F503" s="23"/>
      <c r="G503" s="30"/>
      <c r="H503" s="30"/>
      <c r="I503" s="30"/>
      <c r="J503" s="30"/>
      <c r="K503" s="23"/>
      <c r="L503" s="23"/>
      <c r="M503" s="23"/>
      <c r="N503" s="30"/>
      <c r="O503" s="30"/>
      <c r="P503" s="30"/>
      <c r="Q503" s="30"/>
      <c r="R503" s="30"/>
      <c r="S503" s="30"/>
      <c r="T503" s="30"/>
      <c r="U503" s="30"/>
      <c r="V503" s="118" t="str">
        <f t="shared" si="55"/>
        <v/>
      </c>
    </row>
    <row r="504" spans="1:22" x14ac:dyDescent="0.25">
      <c r="A504" s="16">
        <v>24</v>
      </c>
      <c r="B504" s="63" t="str">
        <f t="shared" si="56"/>
        <v/>
      </c>
      <c r="C504" s="63" t="str">
        <f t="shared" si="56"/>
        <v/>
      </c>
      <c r="D504" s="23"/>
      <c r="E504" s="23"/>
      <c r="F504" s="23"/>
      <c r="G504" s="30"/>
      <c r="H504" s="30"/>
      <c r="I504" s="30"/>
      <c r="J504" s="30"/>
      <c r="K504" s="23"/>
      <c r="L504" s="23"/>
      <c r="M504" s="23"/>
      <c r="N504" s="30"/>
      <c r="O504" s="30"/>
      <c r="P504" s="30"/>
      <c r="Q504" s="30"/>
      <c r="R504" s="30"/>
      <c r="S504" s="30"/>
      <c r="T504" s="30"/>
      <c r="U504" s="30"/>
      <c r="V504" s="118" t="str">
        <f t="shared" si="55"/>
        <v/>
      </c>
    </row>
    <row r="505" spans="1:22" x14ac:dyDescent="0.25">
      <c r="A505" s="16">
        <v>25</v>
      </c>
      <c r="B505" s="63" t="str">
        <f t="shared" si="56"/>
        <v/>
      </c>
      <c r="C505" s="63" t="str">
        <f t="shared" si="56"/>
        <v/>
      </c>
      <c r="D505" s="23"/>
      <c r="E505" s="23"/>
      <c r="F505" s="23"/>
      <c r="G505" s="30"/>
      <c r="H505" s="30"/>
      <c r="I505" s="30"/>
      <c r="J505" s="30"/>
      <c r="K505" s="23"/>
      <c r="L505" s="23"/>
      <c r="M505" s="23"/>
      <c r="N505" s="30"/>
      <c r="O505" s="30"/>
      <c r="P505" s="30"/>
      <c r="Q505" s="30"/>
      <c r="R505" s="30"/>
      <c r="S505" s="30"/>
      <c r="T505" s="30"/>
      <c r="U505" s="30"/>
      <c r="V505" s="118" t="str">
        <f t="shared" si="55"/>
        <v/>
      </c>
    </row>
    <row r="506" spans="1:22" x14ac:dyDescent="0.25">
      <c r="A506" s="16">
        <v>26</v>
      </c>
      <c r="B506" s="63" t="str">
        <f t="shared" si="56"/>
        <v/>
      </c>
      <c r="C506" s="63" t="str">
        <f t="shared" si="56"/>
        <v/>
      </c>
      <c r="D506" s="23"/>
      <c r="E506" s="23"/>
      <c r="F506" s="23"/>
      <c r="G506" s="30"/>
      <c r="H506" s="30"/>
      <c r="I506" s="30"/>
      <c r="J506" s="30"/>
      <c r="K506" s="23"/>
      <c r="L506" s="23"/>
      <c r="M506" s="23"/>
      <c r="N506" s="30"/>
      <c r="O506" s="30"/>
      <c r="P506" s="30"/>
      <c r="Q506" s="30"/>
      <c r="R506" s="30"/>
      <c r="S506" s="30"/>
      <c r="T506" s="30"/>
      <c r="U506" s="30"/>
      <c r="V506" s="118" t="str">
        <f t="shared" si="55"/>
        <v/>
      </c>
    </row>
    <row r="507" spans="1:22" x14ac:dyDescent="0.25">
      <c r="A507" s="16">
        <v>27</v>
      </c>
      <c r="B507" s="63" t="str">
        <f t="shared" si="56"/>
        <v/>
      </c>
      <c r="C507" s="63" t="str">
        <f t="shared" si="56"/>
        <v/>
      </c>
      <c r="D507" s="23"/>
      <c r="E507" s="23"/>
      <c r="F507" s="23"/>
      <c r="G507" s="30"/>
      <c r="H507" s="30"/>
      <c r="I507" s="30"/>
      <c r="J507" s="30"/>
      <c r="K507" s="23"/>
      <c r="L507" s="23"/>
      <c r="M507" s="23"/>
      <c r="N507" s="30"/>
      <c r="O507" s="30"/>
      <c r="P507" s="30"/>
      <c r="Q507" s="30"/>
      <c r="R507" s="30"/>
      <c r="S507" s="30"/>
      <c r="T507" s="30"/>
      <c r="U507" s="30"/>
      <c r="V507" s="118" t="str">
        <f t="shared" si="55"/>
        <v/>
      </c>
    </row>
    <row r="508" spans="1:22" x14ac:dyDescent="0.25">
      <c r="A508" s="16">
        <v>28</v>
      </c>
      <c r="B508" s="63" t="str">
        <f t="shared" si="56"/>
        <v/>
      </c>
      <c r="C508" s="63" t="str">
        <f t="shared" si="56"/>
        <v/>
      </c>
      <c r="D508" s="23"/>
      <c r="E508" s="23"/>
      <c r="F508" s="23"/>
      <c r="G508" s="30"/>
      <c r="H508" s="30"/>
      <c r="I508" s="30"/>
      <c r="J508" s="30"/>
      <c r="K508" s="23"/>
      <c r="L508" s="23"/>
      <c r="M508" s="23"/>
      <c r="N508" s="30"/>
      <c r="O508" s="30"/>
      <c r="P508" s="30"/>
      <c r="Q508" s="30"/>
      <c r="R508" s="30"/>
      <c r="S508" s="30"/>
      <c r="T508" s="30"/>
      <c r="U508" s="30"/>
      <c r="V508" s="118" t="str">
        <f t="shared" si="55"/>
        <v/>
      </c>
    </row>
    <row r="509" spans="1:22" x14ac:dyDescent="0.25">
      <c r="A509" s="16">
        <v>29</v>
      </c>
      <c r="B509" s="63" t="str">
        <f t="shared" si="56"/>
        <v/>
      </c>
      <c r="C509" s="63" t="str">
        <f t="shared" si="56"/>
        <v/>
      </c>
      <c r="D509" s="23"/>
      <c r="E509" s="23"/>
      <c r="F509" s="23"/>
      <c r="G509" s="23"/>
      <c r="H509" s="23"/>
      <c r="I509" s="23"/>
      <c r="J509" s="23"/>
      <c r="K509" s="23"/>
      <c r="L509" s="23"/>
      <c r="M509" s="23"/>
      <c r="N509" s="23"/>
      <c r="O509" s="23"/>
      <c r="P509" s="23"/>
      <c r="Q509" s="23"/>
      <c r="R509" s="23"/>
      <c r="S509" s="23"/>
      <c r="T509" s="23"/>
      <c r="U509" s="23"/>
      <c r="V509" s="118" t="str">
        <f t="shared" si="55"/>
        <v/>
      </c>
    </row>
    <row r="510" spans="1:22" x14ac:dyDescent="0.25">
      <c r="A510" s="16">
        <v>30</v>
      </c>
      <c r="B510" s="63" t="str">
        <f t="shared" si="56"/>
        <v/>
      </c>
      <c r="C510" s="63" t="str">
        <f t="shared" si="56"/>
        <v/>
      </c>
      <c r="D510" s="23"/>
      <c r="E510" s="23"/>
      <c r="F510" s="23"/>
      <c r="G510" s="23"/>
      <c r="H510" s="23"/>
      <c r="I510" s="23"/>
      <c r="J510" s="23"/>
      <c r="K510" s="23"/>
      <c r="L510" s="23"/>
      <c r="M510" s="23"/>
      <c r="N510" s="23"/>
      <c r="O510" s="23"/>
      <c r="P510" s="23"/>
      <c r="Q510" s="23"/>
      <c r="R510" s="23"/>
      <c r="S510" s="23"/>
      <c r="T510" s="23"/>
      <c r="U510" s="23"/>
      <c r="V510" s="118" t="str">
        <f t="shared" si="55"/>
        <v/>
      </c>
    </row>
    <row r="511" spans="1:22" x14ac:dyDescent="0.25">
      <c r="A511" s="16">
        <v>31</v>
      </c>
      <c r="B511" s="63" t="str">
        <f t="shared" si="56"/>
        <v/>
      </c>
      <c r="C511" s="63" t="str">
        <f t="shared" si="56"/>
        <v/>
      </c>
      <c r="D511" s="23"/>
      <c r="E511" s="23"/>
      <c r="F511" s="23"/>
      <c r="G511" s="23"/>
      <c r="H511" s="23"/>
      <c r="I511" s="23"/>
      <c r="J511" s="23"/>
      <c r="K511" s="23"/>
      <c r="L511" s="23"/>
      <c r="M511" s="23"/>
      <c r="N511" s="23"/>
      <c r="O511" s="23"/>
      <c r="P511" s="23"/>
      <c r="Q511" s="23"/>
      <c r="R511" s="23"/>
      <c r="S511" s="23"/>
      <c r="T511" s="23"/>
      <c r="U511" s="23"/>
      <c r="V511" s="118" t="str">
        <f t="shared" si="55"/>
        <v/>
      </c>
    </row>
    <row r="512" spans="1:22" x14ac:dyDescent="0.25">
      <c r="A512" s="16">
        <v>32</v>
      </c>
      <c r="B512" s="63" t="str">
        <f t="shared" si="56"/>
        <v/>
      </c>
      <c r="C512" s="63" t="str">
        <f t="shared" si="56"/>
        <v/>
      </c>
      <c r="D512" s="23"/>
      <c r="E512" s="23"/>
      <c r="F512" s="23"/>
      <c r="G512" s="30"/>
      <c r="H512" s="30"/>
      <c r="I512" s="30"/>
      <c r="J512" s="30"/>
      <c r="K512" s="23"/>
      <c r="L512" s="23"/>
      <c r="M512" s="23"/>
      <c r="N512" s="30"/>
      <c r="O512" s="30"/>
      <c r="P512" s="30"/>
      <c r="Q512" s="30"/>
      <c r="R512" s="30"/>
      <c r="S512" s="30"/>
      <c r="T512" s="30"/>
      <c r="U512" s="30"/>
      <c r="V512" s="118" t="str">
        <f t="shared" si="55"/>
        <v/>
      </c>
    </row>
    <row r="513" spans="1:22" x14ac:dyDescent="0.25">
      <c r="A513" s="16">
        <v>33</v>
      </c>
      <c r="B513" s="63" t="str">
        <f t="shared" si="56"/>
        <v/>
      </c>
      <c r="C513" s="63" t="str">
        <f t="shared" si="56"/>
        <v/>
      </c>
      <c r="D513" s="23"/>
      <c r="E513" s="23"/>
      <c r="F513" s="23"/>
      <c r="G513" s="30"/>
      <c r="H513" s="30"/>
      <c r="I513" s="30"/>
      <c r="J513" s="30"/>
      <c r="K513" s="23"/>
      <c r="L513" s="23"/>
      <c r="M513" s="23"/>
      <c r="N513" s="30"/>
      <c r="O513" s="30"/>
      <c r="P513" s="30"/>
      <c r="Q513" s="30"/>
      <c r="R513" s="30"/>
      <c r="S513" s="30"/>
      <c r="T513" s="30"/>
      <c r="U513" s="30"/>
      <c r="V513" s="118" t="str">
        <f t="shared" si="55"/>
        <v/>
      </c>
    </row>
    <row r="514" spans="1:22" x14ac:dyDescent="0.25">
      <c r="A514" s="16">
        <v>34</v>
      </c>
      <c r="B514" s="63" t="str">
        <f t="shared" si="56"/>
        <v/>
      </c>
      <c r="C514" s="63" t="str">
        <f t="shared" si="56"/>
        <v/>
      </c>
      <c r="D514" s="23"/>
      <c r="E514" s="23"/>
      <c r="F514" s="23"/>
      <c r="G514" s="30"/>
      <c r="H514" s="30"/>
      <c r="I514" s="30"/>
      <c r="J514" s="30"/>
      <c r="K514" s="23"/>
      <c r="L514" s="23"/>
      <c r="M514" s="23"/>
      <c r="N514" s="30"/>
      <c r="O514" s="30"/>
      <c r="P514" s="30"/>
      <c r="Q514" s="30"/>
      <c r="R514" s="30"/>
      <c r="S514" s="30"/>
      <c r="T514" s="30"/>
      <c r="U514" s="30"/>
      <c r="V514" s="118" t="str">
        <f t="shared" si="55"/>
        <v/>
      </c>
    </row>
    <row r="515" spans="1:22" x14ac:dyDescent="0.25">
      <c r="A515" s="16">
        <v>35</v>
      </c>
      <c r="B515" s="63" t="str">
        <f t="shared" si="56"/>
        <v/>
      </c>
      <c r="C515" s="63" t="str">
        <f t="shared" si="56"/>
        <v/>
      </c>
      <c r="D515" s="23"/>
      <c r="E515" s="23"/>
      <c r="F515" s="23"/>
      <c r="G515" s="30"/>
      <c r="H515" s="30"/>
      <c r="I515" s="30"/>
      <c r="J515" s="30"/>
      <c r="K515" s="23"/>
      <c r="L515" s="23"/>
      <c r="M515" s="23"/>
      <c r="N515" s="30"/>
      <c r="O515" s="30"/>
      <c r="P515" s="30"/>
      <c r="Q515" s="30"/>
      <c r="R515" s="30"/>
      <c r="S515" s="30"/>
      <c r="T515" s="30"/>
      <c r="U515" s="30"/>
      <c r="V515" s="118" t="str">
        <f t="shared" si="55"/>
        <v/>
      </c>
    </row>
    <row r="516" spans="1:22" x14ac:dyDescent="0.25">
      <c r="A516" s="16">
        <v>36</v>
      </c>
      <c r="B516" s="63" t="str">
        <f t="shared" si="56"/>
        <v/>
      </c>
      <c r="C516" s="63" t="str">
        <f t="shared" si="56"/>
        <v/>
      </c>
      <c r="D516" s="23"/>
      <c r="E516" s="23"/>
      <c r="F516" s="23"/>
      <c r="G516" s="30"/>
      <c r="H516" s="30"/>
      <c r="I516" s="30"/>
      <c r="J516" s="30"/>
      <c r="K516" s="23"/>
      <c r="L516" s="23"/>
      <c r="M516" s="23"/>
      <c r="N516" s="30"/>
      <c r="O516" s="30"/>
      <c r="P516" s="30"/>
      <c r="Q516" s="30"/>
      <c r="R516" s="30"/>
      <c r="S516" s="30"/>
      <c r="T516" s="30"/>
      <c r="U516" s="30"/>
      <c r="V516" s="118" t="str">
        <f t="shared" si="55"/>
        <v/>
      </c>
    </row>
    <row r="517" spans="1:22" x14ac:dyDescent="0.25">
      <c r="A517" s="16">
        <v>37</v>
      </c>
      <c r="B517" s="63" t="str">
        <f t="shared" si="56"/>
        <v/>
      </c>
      <c r="C517" s="63" t="str">
        <f t="shared" si="56"/>
        <v/>
      </c>
      <c r="D517" s="23"/>
      <c r="E517" s="23"/>
      <c r="F517" s="23"/>
      <c r="G517" s="30"/>
      <c r="H517" s="30"/>
      <c r="I517" s="30"/>
      <c r="J517" s="30"/>
      <c r="K517" s="23"/>
      <c r="L517" s="23"/>
      <c r="M517" s="23"/>
      <c r="N517" s="30"/>
      <c r="O517" s="30"/>
      <c r="P517" s="30"/>
      <c r="Q517" s="30"/>
      <c r="R517" s="30"/>
      <c r="S517" s="30"/>
      <c r="T517" s="30"/>
      <c r="U517" s="30"/>
      <c r="V517" s="118" t="str">
        <f t="shared" si="55"/>
        <v/>
      </c>
    </row>
    <row r="518" spans="1:22" x14ac:dyDescent="0.25">
      <c r="A518" s="16">
        <v>38</v>
      </c>
      <c r="B518" s="63" t="str">
        <f t="shared" si="56"/>
        <v/>
      </c>
      <c r="C518" s="63" t="str">
        <f t="shared" si="56"/>
        <v/>
      </c>
      <c r="D518" s="23"/>
      <c r="E518" s="23"/>
      <c r="F518" s="23"/>
      <c r="G518" s="30"/>
      <c r="H518" s="30"/>
      <c r="I518" s="30"/>
      <c r="J518" s="30"/>
      <c r="K518" s="23"/>
      <c r="L518" s="23"/>
      <c r="M518" s="23"/>
      <c r="N518" s="30"/>
      <c r="O518" s="30"/>
      <c r="P518" s="30"/>
      <c r="Q518" s="30"/>
      <c r="R518" s="30"/>
      <c r="S518" s="30"/>
      <c r="T518" s="30"/>
      <c r="U518" s="30"/>
      <c r="V518" s="118" t="str">
        <f t="shared" si="55"/>
        <v/>
      </c>
    </row>
    <row r="519" spans="1:22" x14ac:dyDescent="0.25">
      <c r="A519" s="16">
        <v>39</v>
      </c>
      <c r="B519" s="63" t="str">
        <f t="shared" si="56"/>
        <v/>
      </c>
      <c r="C519" s="63" t="str">
        <f t="shared" si="56"/>
        <v/>
      </c>
      <c r="D519" s="23"/>
      <c r="E519" s="23"/>
      <c r="F519" s="23"/>
      <c r="G519" s="30"/>
      <c r="H519" s="30"/>
      <c r="I519" s="30"/>
      <c r="J519" s="30"/>
      <c r="K519" s="23"/>
      <c r="L519" s="23"/>
      <c r="M519" s="23"/>
      <c r="N519" s="30"/>
      <c r="O519" s="30"/>
      <c r="P519" s="30"/>
      <c r="Q519" s="30"/>
      <c r="R519" s="30"/>
      <c r="S519" s="30"/>
      <c r="T519" s="30"/>
      <c r="U519" s="30"/>
      <c r="V519" s="118" t="str">
        <f t="shared" si="55"/>
        <v/>
      </c>
    </row>
    <row r="520" spans="1:22" x14ac:dyDescent="0.25">
      <c r="A520" s="16">
        <v>40</v>
      </c>
      <c r="B520" s="63" t="str">
        <f t="shared" si="56"/>
        <v/>
      </c>
      <c r="C520" s="63" t="str">
        <f t="shared" si="56"/>
        <v/>
      </c>
      <c r="D520" s="23"/>
      <c r="E520" s="23"/>
      <c r="F520" s="23"/>
      <c r="G520" s="30"/>
      <c r="H520" s="30"/>
      <c r="I520" s="30"/>
      <c r="J520" s="30"/>
      <c r="K520" s="23"/>
      <c r="L520" s="23"/>
      <c r="M520" s="23"/>
      <c r="N520" s="30"/>
      <c r="O520" s="30"/>
      <c r="P520" s="30"/>
      <c r="Q520" s="30"/>
      <c r="R520" s="30"/>
      <c r="S520" s="30"/>
      <c r="T520" s="30"/>
      <c r="U520" s="30"/>
      <c r="V520" s="118" t="str">
        <f t="shared" si="55"/>
        <v/>
      </c>
    </row>
    <row r="521" spans="1:22" x14ac:dyDescent="0.25">
      <c r="A521" s="16">
        <v>41</v>
      </c>
      <c r="B521" s="63" t="str">
        <f t="shared" ref="B521:C540" si="57">+B312</f>
        <v/>
      </c>
      <c r="C521" s="63" t="str">
        <f t="shared" si="57"/>
        <v/>
      </c>
      <c r="D521" s="23"/>
      <c r="E521" s="23"/>
      <c r="F521" s="23"/>
      <c r="G521" s="30"/>
      <c r="H521" s="30"/>
      <c r="I521" s="30"/>
      <c r="J521" s="30"/>
      <c r="K521" s="23"/>
      <c r="L521" s="23"/>
      <c r="M521" s="23"/>
      <c r="N521" s="30"/>
      <c r="O521" s="30"/>
      <c r="P521" s="30"/>
      <c r="Q521" s="30"/>
      <c r="R521" s="30"/>
      <c r="S521" s="30"/>
      <c r="T521" s="30"/>
      <c r="U521" s="30"/>
      <c r="V521" s="118" t="str">
        <f t="shared" si="55"/>
        <v/>
      </c>
    </row>
    <row r="522" spans="1:22" x14ac:dyDescent="0.25">
      <c r="A522" s="16">
        <v>42</v>
      </c>
      <c r="B522" s="63" t="str">
        <f t="shared" si="57"/>
        <v/>
      </c>
      <c r="C522" s="63" t="str">
        <f t="shared" si="57"/>
        <v/>
      </c>
      <c r="D522" s="23"/>
      <c r="E522" s="23"/>
      <c r="F522" s="23"/>
      <c r="G522" s="30"/>
      <c r="H522" s="30"/>
      <c r="I522" s="30"/>
      <c r="J522" s="30"/>
      <c r="K522" s="23"/>
      <c r="L522" s="23"/>
      <c r="M522" s="23"/>
      <c r="N522" s="30"/>
      <c r="O522" s="30"/>
      <c r="P522" s="30"/>
      <c r="Q522" s="30"/>
      <c r="R522" s="30"/>
      <c r="S522" s="30"/>
      <c r="T522" s="30"/>
      <c r="U522" s="30"/>
      <c r="V522" s="118" t="str">
        <f t="shared" si="55"/>
        <v/>
      </c>
    </row>
    <row r="523" spans="1:22" x14ac:dyDescent="0.25">
      <c r="A523" s="16">
        <v>43</v>
      </c>
      <c r="B523" s="63" t="str">
        <f t="shared" si="57"/>
        <v/>
      </c>
      <c r="C523" s="63" t="str">
        <f t="shared" si="57"/>
        <v/>
      </c>
      <c r="D523" s="23"/>
      <c r="E523" s="23"/>
      <c r="F523" s="23"/>
      <c r="G523" s="23"/>
      <c r="H523" s="23"/>
      <c r="I523" s="23"/>
      <c r="J523" s="23"/>
      <c r="K523" s="23"/>
      <c r="L523" s="23"/>
      <c r="M523" s="23"/>
      <c r="N523" s="23"/>
      <c r="O523" s="23"/>
      <c r="P523" s="23"/>
      <c r="Q523" s="23"/>
      <c r="R523" s="23"/>
      <c r="S523" s="23"/>
      <c r="T523" s="23"/>
      <c r="U523" s="23"/>
      <c r="V523" s="118" t="str">
        <f t="shared" si="55"/>
        <v/>
      </c>
    </row>
    <row r="524" spans="1:22" x14ac:dyDescent="0.25">
      <c r="A524" s="16">
        <v>44</v>
      </c>
      <c r="B524" s="63" t="str">
        <f t="shared" si="57"/>
        <v/>
      </c>
      <c r="C524" s="63" t="str">
        <f t="shared" si="57"/>
        <v/>
      </c>
      <c r="D524" s="23"/>
      <c r="E524" s="23"/>
      <c r="F524" s="23"/>
      <c r="G524" s="23"/>
      <c r="H524" s="23"/>
      <c r="I524" s="23"/>
      <c r="J524" s="23"/>
      <c r="K524" s="23"/>
      <c r="L524" s="23"/>
      <c r="M524" s="23"/>
      <c r="N524" s="23"/>
      <c r="O524" s="23"/>
      <c r="P524" s="23"/>
      <c r="Q524" s="23"/>
      <c r="R524" s="23"/>
      <c r="S524" s="23"/>
      <c r="T524" s="23"/>
      <c r="U524" s="23"/>
      <c r="V524" s="118" t="str">
        <f t="shared" si="55"/>
        <v/>
      </c>
    </row>
    <row r="525" spans="1:22" x14ac:dyDescent="0.25">
      <c r="A525" s="16">
        <v>45</v>
      </c>
      <c r="B525" s="63" t="str">
        <f t="shared" si="57"/>
        <v/>
      </c>
      <c r="C525" s="63" t="str">
        <f t="shared" si="57"/>
        <v/>
      </c>
      <c r="D525" s="23"/>
      <c r="E525" s="23"/>
      <c r="F525" s="23"/>
      <c r="G525" s="23"/>
      <c r="H525" s="23"/>
      <c r="I525" s="23"/>
      <c r="J525" s="23"/>
      <c r="K525" s="23"/>
      <c r="L525" s="23"/>
      <c r="M525" s="23"/>
      <c r="N525" s="23"/>
      <c r="O525" s="23"/>
      <c r="P525" s="23"/>
      <c r="Q525" s="23"/>
      <c r="R525" s="23"/>
      <c r="S525" s="23"/>
      <c r="T525" s="23"/>
      <c r="U525" s="23"/>
      <c r="V525" s="118" t="str">
        <f t="shared" si="55"/>
        <v/>
      </c>
    </row>
    <row r="526" spans="1:22" x14ac:dyDescent="0.25">
      <c r="A526" s="16">
        <v>46</v>
      </c>
      <c r="B526" s="63" t="str">
        <f t="shared" si="57"/>
        <v/>
      </c>
      <c r="C526" s="63" t="str">
        <f t="shared" si="57"/>
        <v/>
      </c>
      <c r="D526" s="23"/>
      <c r="E526" s="23"/>
      <c r="F526" s="23"/>
      <c r="G526" s="30"/>
      <c r="H526" s="30"/>
      <c r="I526" s="30"/>
      <c r="J526" s="30"/>
      <c r="K526" s="23"/>
      <c r="L526" s="23"/>
      <c r="M526" s="23"/>
      <c r="N526" s="30"/>
      <c r="O526" s="30"/>
      <c r="P526" s="30"/>
      <c r="Q526" s="30"/>
      <c r="R526" s="30"/>
      <c r="S526" s="30"/>
      <c r="T526" s="30"/>
      <c r="U526" s="30"/>
      <c r="V526" s="118" t="str">
        <f t="shared" si="55"/>
        <v/>
      </c>
    </row>
    <row r="527" spans="1:22" x14ac:dyDescent="0.25">
      <c r="A527" s="16">
        <v>47</v>
      </c>
      <c r="B527" s="63" t="str">
        <f t="shared" si="57"/>
        <v/>
      </c>
      <c r="C527" s="63" t="str">
        <f t="shared" si="57"/>
        <v/>
      </c>
      <c r="D527" s="23"/>
      <c r="E527" s="23"/>
      <c r="F527" s="23"/>
      <c r="G527" s="30"/>
      <c r="H527" s="30"/>
      <c r="I527" s="30"/>
      <c r="J527" s="30"/>
      <c r="K527" s="23"/>
      <c r="L527" s="23"/>
      <c r="M527" s="23"/>
      <c r="N527" s="30"/>
      <c r="O527" s="30"/>
      <c r="P527" s="30"/>
      <c r="Q527" s="30"/>
      <c r="R527" s="30"/>
      <c r="S527" s="30"/>
      <c r="T527" s="30"/>
      <c r="U527" s="30"/>
      <c r="V527" s="118" t="str">
        <f t="shared" si="55"/>
        <v/>
      </c>
    </row>
    <row r="528" spans="1:22" x14ac:dyDescent="0.25">
      <c r="A528" s="16">
        <v>48</v>
      </c>
      <c r="B528" s="63" t="str">
        <f t="shared" si="57"/>
        <v/>
      </c>
      <c r="C528" s="63" t="str">
        <f t="shared" si="57"/>
        <v/>
      </c>
      <c r="D528" s="23"/>
      <c r="E528" s="23"/>
      <c r="F528" s="23"/>
      <c r="G528" s="30"/>
      <c r="H528" s="30"/>
      <c r="I528" s="30"/>
      <c r="J528" s="30"/>
      <c r="K528" s="23"/>
      <c r="L528" s="23"/>
      <c r="M528" s="23"/>
      <c r="N528" s="30"/>
      <c r="O528" s="30"/>
      <c r="P528" s="30"/>
      <c r="Q528" s="30"/>
      <c r="R528" s="30"/>
      <c r="S528" s="30"/>
      <c r="T528" s="30"/>
      <c r="U528" s="30"/>
      <c r="V528" s="118" t="str">
        <f t="shared" si="55"/>
        <v/>
      </c>
    </row>
    <row r="529" spans="1:22" x14ac:dyDescent="0.25">
      <c r="A529" s="16">
        <v>49</v>
      </c>
      <c r="B529" s="63" t="str">
        <f t="shared" si="57"/>
        <v/>
      </c>
      <c r="C529" s="63" t="str">
        <f t="shared" si="57"/>
        <v/>
      </c>
      <c r="D529" s="23"/>
      <c r="E529" s="23"/>
      <c r="F529" s="23"/>
      <c r="G529" s="30"/>
      <c r="H529" s="30"/>
      <c r="I529" s="30"/>
      <c r="J529" s="30"/>
      <c r="K529" s="23"/>
      <c r="L529" s="23"/>
      <c r="M529" s="23"/>
      <c r="N529" s="30"/>
      <c r="O529" s="30"/>
      <c r="P529" s="30"/>
      <c r="Q529" s="30"/>
      <c r="R529" s="30"/>
      <c r="S529" s="30"/>
      <c r="T529" s="30"/>
      <c r="U529" s="30"/>
      <c r="V529" s="118" t="str">
        <f t="shared" si="55"/>
        <v/>
      </c>
    </row>
    <row r="530" spans="1:22" x14ac:dyDescent="0.25">
      <c r="A530" s="16">
        <v>50</v>
      </c>
      <c r="B530" s="63" t="str">
        <f t="shared" si="57"/>
        <v/>
      </c>
      <c r="C530" s="63" t="str">
        <f t="shared" si="57"/>
        <v/>
      </c>
      <c r="D530" s="23"/>
      <c r="E530" s="23"/>
      <c r="F530" s="23"/>
      <c r="G530" s="30"/>
      <c r="H530" s="30"/>
      <c r="I530" s="30"/>
      <c r="J530" s="30"/>
      <c r="K530" s="23"/>
      <c r="L530" s="23"/>
      <c r="M530" s="23"/>
      <c r="N530" s="30"/>
      <c r="O530" s="30"/>
      <c r="P530" s="30"/>
      <c r="Q530" s="30"/>
      <c r="R530" s="30"/>
      <c r="S530" s="30"/>
      <c r="T530" s="30"/>
      <c r="U530" s="30"/>
      <c r="V530" s="118" t="str">
        <f t="shared" si="55"/>
        <v/>
      </c>
    </row>
    <row r="531" spans="1:22" x14ac:dyDescent="0.25">
      <c r="A531" s="16">
        <v>51</v>
      </c>
      <c r="B531" s="63" t="str">
        <f t="shared" si="57"/>
        <v/>
      </c>
      <c r="C531" s="63" t="str">
        <f t="shared" si="57"/>
        <v/>
      </c>
      <c r="D531" s="23"/>
      <c r="E531" s="23"/>
      <c r="F531" s="23"/>
      <c r="G531" s="30"/>
      <c r="H531" s="30"/>
      <c r="I531" s="30"/>
      <c r="J531" s="30"/>
      <c r="K531" s="23"/>
      <c r="L531" s="23"/>
      <c r="M531" s="23"/>
      <c r="N531" s="30"/>
      <c r="O531" s="30"/>
      <c r="P531" s="30"/>
      <c r="Q531" s="30"/>
      <c r="R531" s="30"/>
      <c r="S531" s="30"/>
      <c r="T531" s="30"/>
      <c r="U531" s="30"/>
      <c r="V531" s="118" t="str">
        <f t="shared" si="55"/>
        <v/>
      </c>
    </row>
    <row r="532" spans="1:22" x14ac:dyDescent="0.25">
      <c r="A532" s="16">
        <v>52</v>
      </c>
      <c r="B532" s="63" t="str">
        <f t="shared" si="57"/>
        <v/>
      </c>
      <c r="C532" s="63" t="str">
        <f t="shared" si="57"/>
        <v/>
      </c>
      <c r="D532" s="23"/>
      <c r="E532" s="23"/>
      <c r="F532" s="23"/>
      <c r="G532" s="30"/>
      <c r="H532" s="30"/>
      <c r="I532" s="30"/>
      <c r="J532" s="30"/>
      <c r="K532" s="23"/>
      <c r="L532" s="23"/>
      <c r="M532" s="23"/>
      <c r="N532" s="30"/>
      <c r="O532" s="30"/>
      <c r="P532" s="30"/>
      <c r="Q532" s="30"/>
      <c r="R532" s="30"/>
      <c r="S532" s="30"/>
      <c r="T532" s="30"/>
      <c r="U532" s="30"/>
      <c r="V532" s="118" t="str">
        <f t="shared" si="55"/>
        <v/>
      </c>
    </row>
    <row r="533" spans="1:22" x14ac:dyDescent="0.25">
      <c r="A533" s="16">
        <v>53</v>
      </c>
      <c r="B533" s="63" t="str">
        <f t="shared" si="57"/>
        <v/>
      </c>
      <c r="C533" s="63" t="str">
        <f t="shared" si="57"/>
        <v/>
      </c>
      <c r="D533" s="23"/>
      <c r="E533" s="23"/>
      <c r="F533" s="23"/>
      <c r="G533" s="30"/>
      <c r="H533" s="30"/>
      <c r="I533" s="30"/>
      <c r="J533" s="30"/>
      <c r="K533" s="23"/>
      <c r="L533" s="23"/>
      <c r="M533" s="23"/>
      <c r="N533" s="30"/>
      <c r="O533" s="30"/>
      <c r="P533" s="30"/>
      <c r="Q533" s="30"/>
      <c r="R533" s="30"/>
      <c r="S533" s="30"/>
      <c r="T533" s="30"/>
      <c r="U533" s="30"/>
      <c r="V533" s="118" t="str">
        <f t="shared" si="55"/>
        <v/>
      </c>
    </row>
    <row r="534" spans="1:22" x14ac:dyDescent="0.25">
      <c r="A534" s="16">
        <v>54</v>
      </c>
      <c r="B534" s="63" t="str">
        <f t="shared" si="57"/>
        <v/>
      </c>
      <c r="C534" s="63" t="str">
        <f t="shared" si="57"/>
        <v/>
      </c>
      <c r="D534" s="23"/>
      <c r="E534" s="23"/>
      <c r="F534" s="23"/>
      <c r="G534" s="30"/>
      <c r="H534" s="30"/>
      <c r="I534" s="30"/>
      <c r="J534" s="30"/>
      <c r="K534" s="23"/>
      <c r="L534" s="23"/>
      <c r="M534" s="23"/>
      <c r="N534" s="30"/>
      <c r="O534" s="30"/>
      <c r="P534" s="30"/>
      <c r="Q534" s="30"/>
      <c r="R534" s="30"/>
      <c r="S534" s="30"/>
      <c r="T534" s="30"/>
      <c r="U534" s="30"/>
      <c r="V534" s="118" t="str">
        <f t="shared" si="55"/>
        <v/>
      </c>
    </row>
    <row r="535" spans="1:22" x14ac:dyDescent="0.25">
      <c r="A535" s="16">
        <v>55</v>
      </c>
      <c r="B535" s="63" t="str">
        <f t="shared" si="57"/>
        <v/>
      </c>
      <c r="C535" s="63" t="str">
        <f t="shared" si="57"/>
        <v/>
      </c>
      <c r="D535" s="23"/>
      <c r="E535" s="23"/>
      <c r="F535" s="23"/>
      <c r="G535" s="30"/>
      <c r="H535" s="30"/>
      <c r="I535" s="30"/>
      <c r="J535" s="30"/>
      <c r="K535" s="23"/>
      <c r="L535" s="23"/>
      <c r="M535" s="23"/>
      <c r="N535" s="30"/>
      <c r="O535" s="30"/>
      <c r="P535" s="30"/>
      <c r="Q535" s="30"/>
      <c r="R535" s="30"/>
      <c r="S535" s="30"/>
      <c r="T535" s="30"/>
      <c r="U535" s="30"/>
      <c r="V535" s="118" t="str">
        <f t="shared" si="55"/>
        <v/>
      </c>
    </row>
    <row r="536" spans="1:22" x14ac:dyDescent="0.25">
      <c r="A536" s="16">
        <v>56</v>
      </c>
      <c r="B536" s="63" t="str">
        <f t="shared" si="57"/>
        <v/>
      </c>
      <c r="C536" s="63" t="str">
        <f t="shared" si="57"/>
        <v/>
      </c>
      <c r="D536" s="23"/>
      <c r="E536" s="23"/>
      <c r="F536" s="23"/>
      <c r="G536" s="30"/>
      <c r="H536" s="30"/>
      <c r="I536" s="30"/>
      <c r="J536" s="30"/>
      <c r="K536" s="23"/>
      <c r="L536" s="23"/>
      <c r="M536" s="23"/>
      <c r="N536" s="30"/>
      <c r="O536" s="30"/>
      <c r="P536" s="30"/>
      <c r="Q536" s="30"/>
      <c r="R536" s="30"/>
      <c r="S536" s="30"/>
      <c r="T536" s="30"/>
      <c r="U536" s="30"/>
      <c r="V536" s="118" t="str">
        <f t="shared" si="55"/>
        <v/>
      </c>
    </row>
    <row r="537" spans="1:22" x14ac:dyDescent="0.25">
      <c r="A537" s="16">
        <v>57</v>
      </c>
      <c r="B537" s="63" t="str">
        <f t="shared" si="57"/>
        <v/>
      </c>
      <c r="C537" s="63" t="str">
        <f t="shared" si="57"/>
        <v/>
      </c>
      <c r="D537" s="23"/>
      <c r="E537" s="23"/>
      <c r="F537" s="23"/>
      <c r="G537" s="23"/>
      <c r="H537" s="23"/>
      <c r="I537" s="23"/>
      <c r="J537" s="23"/>
      <c r="K537" s="23"/>
      <c r="L537" s="23"/>
      <c r="M537" s="23"/>
      <c r="N537" s="23"/>
      <c r="O537" s="23"/>
      <c r="P537" s="23"/>
      <c r="Q537" s="23"/>
      <c r="R537" s="23"/>
      <c r="S537" s="23"/>
      <c r="T537" s="23"/>
      <c r="U537" s="23"/>
      <c r="V537" s="118" t="str">
        <f t="shared" si="55"/>
        <v/>
      </c>
    </row>
    <row r="538" spans="1:22" x14ac:dyDescent="0.25">
      <c r="A538" s="16">
        <v>58</v>
      </c>
      <c r="B538" s="63" t="str">
        <f t="shared" si="57"/>
        <v/>
      </c>
      <c r="C538" s="63" t="str">
        <f t="shared" si="57"/>
        <v/>
      </c>
      <c r="D538" s="23"/>
      <c r="E538" s="23"/>
      <c r="F538" s="23"/>
      <c r="G538" s="23"/>
      <c r="H538" s="23"/>
      <c r="I538" s="23"/>
      <c r="J538" s="23"/>
      <c r="K538" s="23"/>
      <c r="L538" s="23"/>
      <c r="M538" s="23"/>
      <c r="N538" s="23"/>
      <c r="O538" s="23"/>
      <c r="P538" s="23"/>
      <c r="Q538" s="23"/>
      <c r="R538" s="23"/>
      <c r="S538" s="23"/>
      <c r="T538" s="23"/>
      <c r="U538" s="23"/>
      <c r="V538" s="118" t="str">
        <f t="shared" si="55"/>
        <v/>
      </c>
    </row>
    <row r="539" spans="1:22" x14ac:dyDescent="0.25">
      <c r="A539" s="16">
        <v>59</v>
      </c>
      <c r="B539" s="63" t="str">
        <f t="shared" si="57"/>
        <v/>
      </c>
      <c r="C539" s="63" t="str">
        <f t="shared" si="57"/>
        <v/>
      </c>
      <c r="D539" s="23"/>
      <c r="E539" s="23"/>
      <c r="F539" s="23"/>
      <c r="G539" s="23"/>
      <c r="H539" s="23"/>
      <c r="I539" s="23"/>
      <c r="J539" s="23"/>
      <c r="K539" s="23"/>
      <c r="L539" s="23"/>
      <c r="M539" s="23"/>
      <c r="N539" s="23"/>
      <c r="O539" s="23"/>
      <c r="P539" s="23"/>
      <c r="Q539" s="23"/>
      <c r="R539" s="23"/>
      <c r="S539" s="23"/>
      <c r="T539" s="23"/>
      <c r="U539" s="23"/>
      <c r="V539" s="118" t="str">
        <f t="shared" si="55"/>
        <v/>
      </c>
    </row>
    <row r="540" spans="1:22" x14ac:dyDescent="0.25">
      <c r="A540" s="16">
        <v>60</v>
      </c>
      <c r="B540" s="63" t="str">
        <f t="shared" si="57"/>
        <v/>
      </c>
      <c r="C540" s="63" t="str">
        <f t="shared" si="57"/>
        <v/>
      </c>
      <c r="D540" s="23"/>
      <c r="E540" s="23"/>
      <c r="F540" s="23"/>
      <c r="G540" s="30"/>
      <c r="H540" s="30"/>
      <c r="I540" s="30"/>
      <c r="J540" s="30"/>
      <c r="K540" s="23"/>
      <c r="L540" s="23"/>
      <c r="M540" s="23"/>
      <c r="N540" s="30"/>
      <c r="O540" s="30"/>
      <c r="P540" s="30"/>
      <c r="Q540" s="30"/>
      <c r="R540" s="30"/>
      <c r="S540" s="30"/>
      <c r="T540" s="30"/>
      <c r="U540" s="30"/>
      <c r="V540" s="118" t="str">
        <f t="shared" si="55"/>
        <v/>
      </c>
    </row>
    <row r="541" spans="1:22" x14ac:dyDescent="0.25">
      <c r="A541" s="16">
        <v>61</v>
      </c>
      <c r="B541" s="63" t="str">
        <f t="shared" ref="B541:C560" si="58">+B332</f>
        <v/>
      </c>
      <c r="C541" s="63" t="str">
        <f t="shared" si="58"/>
        <v/>
      </c>
      <c r="D541" s="23"/>
      <c r="E541" s="23"/>
      <c r="F541" s="23"/>
      <c r="G541" s="30"/>
      <c r="H541" s="30"/>
      <c r="I541" s="30"/>
      <c r="J541" s="30"/>
      <c r="K541" s="23"/>
      <c r="L541" s="23"/>
      <c r="M541" s="23"/>
      <c r="N541" s="30"/>
      <c r="O541" s="30"/>
      <c r="P541" s="30"/>
      <c r="Q541" s="30"/>
      <c r="R541" s="30"/>
      <c r="S541" s="30"/>
      <c r="T541" s="30"/>
      <c r="U541" s="30"/>
      <c r="V541" s="118" t="str">
        <f t="shared" si="55"/>
        <v/>
      </c>
    </row>
    <row r="542" spans="1:22" x14ac:dyDescent="0.25">
      <c r="A542" s="16">
        <v>62</v>
      </c>
      <c r="B542" s="63" t="str">
        <f t="shared" si="58"/>
        <v/>
      </c>
      <c r="C542" s="63" t="str">
        <f t="shared" si="58"/>
        <v/>
      </c>
      <c r="D542" s="23"/>
      <c r="E542" s="23"/>
      <c r="F542" s="23"/>
      <c r="G542" s="30"/>
      <c r="H542" s="30"/>
      <c r="I542" s="30"/>
      <c r="J542" s="30"/>
      <c r="K542" s="23"/>
      <c r="L542" s="23"/>
      <c r="M542" s="23"/>
      <c r="N542" s="30"/>
      <c r="O542" s="30"/>
      <c r="P542" s="30"/>
      <c r="Q542" s="30"/>
      <c r="R542" s="30"/>
      <c r="S542" s="30"/>
      <c r="T542" s="30"/>
      <c r="U542" s="30"/>
      <c r="V542" s="118" t="str">
        <f t="shared" si="55"/>
        <v/>
      </c>
    </row>
    <row r="543" spans="1:22" x14ac:dyDescent="0.25">
      <c r="A543" s="16">
        <v>63</v>
      </c>
      <c r="B543" s="63" t="str">
        <f t="shared" si="58"/>
        <v/>
      </c>
      <c r="C543" s="63" t="str">
        <f t="shared" si="58"/>
        <v/>
      </c>
      <c r="D543" s="23"/>
      <c r="E543" s="23"/>
      <c r="F543" s="23"/>
      <c r="G543" s="30"/>
      <c r="H543" s="30"/>
      <c r="I543" s="30"/>
      <c r="J543" s="30"/>
      <c r="K543" s="23"/>
      <c r="L543" s="23"/>
      <c r="M543" s="23"/>
      <c r="N543" s="30"/>
      <c r="O543" s="30"/>
      <c r="P543" s="30"/>
      <c r="Q543" s="30"/>
      <c r="R543" s="30"/>
      <c r="S543" s="30"/>
      <c r="T543" s="30"/>
      <c r="U543" s="30"/>
      <c r="V543" s="118" t="str">
        <f t="shared" si="55"/>
        <v/>
      </c>
    </row>
    <row r="544" spans="1:22" x14ac:dyDescent="0.25">
      <c r="A544" s="16">
        <v>64</v>
      </c>
      <c r="B544" s="63" t="str">
        <f t="shared" si="58"/>
        <v/>
      </c>
      <c r="C544" s="63" t="str">
        <f t="shared" si="58"/>
        <v/>
      </c>
      <c r="D544" s="23"/>
      <c r="E544" s="23"/>
      <c r="F544" s="23"/>
      <c r="G544" s="30"/>
      <c r="H544" s="30"/>
      <c r="I544" s="30"/>
      <c r="J544" s="30"/>
      <c r="K544" s="23"/>
      <c r="L544" s="23"/>
      <c r="M544" s="23"/>
      <c r="N544" s="30"/>
      <c r="O544" s="30"/>
      <c r="P544" s="30"/>
      <c r="Q544" s="30"/>
      <c r="R544" s="30"/>
      <c r="S544" s="30"/>
      <c r="T544" s="30"/>
      <c r="U544" s="30"/>
      <c r="V544" s="118" t="str">
        <f t="shared" si="55"/>
        <v/>
      </c>
    </row>
    <row r="545" spans="1:22" x14ac:dyDescent="0.25">
      <c r="A545" s="16">
        <v>65</v>
      </c>
      <c r="B545" s="63" t="str">
        <f t="shared" si="58"/>
        <v/>
      </c>
      <c r="C545" s="63" t="str">
        <f t="shared" si="58"/>
        <v/>
      </c>
      <c r="D545" s="23"/>
      <c r="E545" s="23"/>
      <c r="F545" s="23"/>
      <c r="G545" s="30"/>
      <c r="H545" s="30"/>
      <c r="I545" s="30"/>
      <c r="J545" s="30"/>
      <c r="K545" s="23"/>
      <c r="L545" s="23"/>
      <c r="M545" s="23"/>
      <c r="N545" s="30"/>
      <c r="O545" s="30"/>
      <c r="P545" s="30"/>
      <c r="Q545" s="30"/>
      <c r="R545" s="30"/>
      <c r="S545" s="30"/>
      <c r="T545" s="30"/>
      <c r="U545" s="30"/>
      <c r="V545" s="118" t="str">
        <f t="shared" si="55"/>
        <v/>
      </c>
    </row>
    <row r="546" spans="1:22" x14ac:dyDescent="0.25">
      <c r="A546" s="16">
        <v>66</v>
      </c>
      <c r="B546" s="63" t="str">
        <f t="shared" si="58"/>
        <v/>
      </c>
      <c r="C546" s="63" t="str">
        <f t="shared" si="58"/>
        <v/>
      </c>
      <c r="D546" s="23"/>
      <c r="E546" s="23"/>
      <c r="F546" s="23"/>
      <c r="G546" s="30"/>
      <c r="H546" s="30"/>
      <c r="I546" s="30"/>
      <c r="J546" s="30"/>
      <c r="K546" s="23"/>
      <c r="L546" s="23"/>
      <c r="M546" s="23"/>
      <c r="N546" s="30"/>
      <c r="O546" s="30"/>
      <c r="P546" s="30"/>
      <c r="Q546" s="30"/>
      <c r="R546" s="30"/>
      <c r="S546" s="30"/>
      <c r="T546" s="30"/>
      <c r="U546" s="30"/>
      <c r="V546" s="118" t="str">
        <f t="shared" ref="V546:V609" si="59">IF(B546="","",SUM(D546:U546))</f>
        <v/>
      </c>
    </row>
    <row r="547" spans="1:22" x14ac:dyDescent="0.25">
      <c r="A547" s="16">
        <v>67</v>
      </c>
      <c r="B547" s="63" t="str">
        <f t="shared" si="58"/>
        <v/>
      </c>
      <c r="C547" s="63" t="str">
        <f t="shared" si="58"/>
        <v/>
      </c>
      <c r="D547" s="23"/>
      <c r="E547" s="23"/>
      <c r="F547" s="23"/>
      <c r="G547" s="30"/>
      <c r="H547" s="30"/>
      <c r="I547" s="30"/>
      <c r="J547" s="30"/>
      <c r="K547" s="23"/>
      <c r="L547" s="23"/>
      <c r="M547" s="23"/>
      <c r="N547" s="30"/>
      <c r="O547" s="30"/>
      <c r="P547" s="30"/>
      <c r="Q547" s="30"/>
      <c r="R547" s="30"/>
      <c r="S547" s="30"/>
      <c r="T547" s="30"/>
      <c r="U547" s="30"/>
      <c r="V547" s="118" t="str">
        <f t="shared" si="59"/>
        <v/>
      </c>
    </row>
    <row r="548" spans="1:22" x14ac:dyDescent="0.25">
      <c r="A548" s="16">
        <v>68</v>
      </c>
      <c r="B548" s="63" t="str">
        <f t="shared" si="58"/>
        <v/>
      </c>
      <c r="C548" s="63" t="str">
        <f t="shared" si="58"/>
        <v/>
      </c>
      <c r="D548" s="23"/>
      <c r="E548" s="23"/>
      <c r="F548" s="23"/>
      <c r="G548" s="30"/>
      <c r="H548" s="30"/>
      <c r="I548" s="30"/>
      <c r="J548" s="30"/>
      <c r="K548" s="23"/>
      <c r="L548" s="23"/>
      <c r="M548" s="23"/>
      <c r="N548" s="30"/>
      <c r="O548" s="30"/>
      <c r="P548" s="30"/>
      <c r="Q548" s="30"/>
      <c r="R548" s="30"/>
      <c r="S548" s="30"/>
      <c r="T548" s="30"/>
      <c r="U548" s="30"/>
      <c r="V548" s="118" t="str">
        <f t="shared" si="59"/>
        <v/>
      </c>
    </row>
    <row r="549" spans="1:22" x14ac:dyDescent="0.25">
      <c r="A549" s="16">
        <v>69</v>
      </c>
      <c r="B549" s="63" t="str">
        <f t="shared" si="58"/>
        <v/>
      </c>
      <c r="C549" s="63" t="str">
        <f t="shared" si="58"/>
        <v/>
      </c>
      <c r="D549" s="23"/>
      <c r="E549" s="23"/>
      <c r="F549" s="23"/>
      <c r="G549" s="30"/>
      <c r="H549" s="30"/>
      <c r="I549" s="30"/>
      <c r="J549" s="30"/>
      <c r="K549" s="23"/>
      <c r="L549" s="23"/>
      <c r="M549" s="23"/>
      <c r="N549" s="30"/>
      <c r="O549" s="30"/>
      <c r="P549" s="30"/>
      <c r="Q549" s="30"/>
      <c r="R549" s="30"/>
      <c r="S549" s="30"/>
      <c r="T549" s="30"/>
      <c r="U549" s="30"/>
      <c r="V549" s="118" t="str">
        <f t="shared" si="59"/>
        <v/>
      </c>
    </row>
    <row r="550" spans="1:22" x14ac:dyDescent="0.25">
      <c r="A550" s="16">
        <v>70</v>
      </c>
      <c r="B550" s="63" t="str">
        <f t="shared" si="58"/>
        <v/>
      </c>
      <c r="C550" s="63" t="str">
        <f t="shared" si="58"/>
        <v/>
      </c>
      <c r="D550" s="23"/>
      <c r="E550" s="23"/>
      <c r="F550" s="23"/>
      <c r="G550" s="30"/>
      <c r="H550" s="30"/>
      <c r="I550" s="30"/>
      <c r="J550" s="30"/>
      <c r="K550" s="23"/>
      <c r="L550" s="23"/>
      <c r="M550" s="23"/>
      <c r="N550" s="30"/>
      <c r="O550" s="30"/>
      <c r="P550" s="30"/>
      <c r="Q550" s="30"/>
      <c r="R550" s="30"/>
      <c r="S550" s="30"/>
      <c r="T550" s="30"/>
      <c r="U550" s="30"/>
      <c r="V550" s="118" t="str">
        <f t="shared" si="59"/>
        <v/>
      </c>
    </row>
    <row r="551" spans="1:22" x14ac:dyDescent="0.25">
      <c r="A551" s="16">
        <v>71</v>
      </c>
      <c r="B551" s="63" t="str">
        <f t="shared" si="58"/>
        <v/>
      </c>
      <c r="C551" s="63" t="str">
        <f t="shared" si="58"/>
        <v/>
      </c>
      <c r="D551" s="23"/>
      <c r="E551" s="23"/>
      <c r="F551" s="23"/>
      <c r="G551" s="23"/>
      <c r="H551" s="23"/>
      <c r="I551" s="23"/>
      <c r="J551" s="23"/>
      <c r="K551" s="23"/>
      <c r="L551" s="23"/>
      <c r="M551" s="23"/>
      <c r="N551" s="23"/>
      <c r="O551" s="23"/>
      <c r="P551" s="23"/>
      <c r="Q551" s="23"/>
      <c r="R551" s="23"/>
      <c r="S551" s="23"/>
      <c r="T551" s="23"/>
      <c r="U551" s="23"/>
      <c r="V551" s="118" t="str">
        <f t="shared" si="59"/>
        <v/>
      </c>
    </row>
    <row r="552" spans="1:22" x14ac:dyDescent="0.25">
      <c r="A552" s="16">
        <v>72</v>
      </c>
      <c r="B552" s="63" t="str">
        <f t="shared" si="58"/>
        <v/>
      </c>
      <c r="C552" s="63" t="str">
        <f t="shared" si="58"/>
        <v/>
      </c>
      <c r="D552" s="23"/>
      <c r="E552" s="23"/>
      <c r="F552" s="23"/>
      <c r="G552" s="23"/>
      <c r="H552" s="23"/>
      <c r="I552" s="23"/>
      <c r="J552" s="23"/>
      <c r="K552" s="23"/>
      <c r="L552" s="23"/>
      <c r="M552" s="23"/>
      <c r="N552" s="23"/>
      <c r="O552" s="23"/>
      <c r="P552" s="23"/>
      <c r="Q552" s="23"/>
      <c r="R552" s="23"/>
      <c r="S552" s="23"/>
      <c r="T552" s="23"/>
      <c r="U552" s="23"/>
      <c r="V552" s="118" t="str">
        <f t="shared" si="59"/>
        <v/>
      </c>
    </row>
    <row r="553" spans="1:22" x14ac:dyDescent="0.25">
      <c r="A553" s="16">
        <v>73</v>
      </c>
      <c r="B553" s="63" t="str">
        <f t="shared" si="58"/>
        <v/>
      </c>
      <c r="C553" s="63" t="str">
        <f t="shared" si="58"/>
        <v/>
      </c>
      <c r="D553" s="23"/>
      <c r="E553" s="23"/>
      <c r="F553" s="23"/>
      <c r="G553" s="23"/>
      <c r="H553" s="23"/>
      <c r="I553" s="23"/>
      <c r="J553" s="23"/>
      <c r="K553" s="23"/>
      <c r="L553" s="23"/>
      <c r="M553" s="23"/>
      <c r="N553" s="23"/>
      <c r="O553" s="23"/>
      <c r="P553" s="23"/>
      <c r="Q553" s="23"/>
      <c r="R553" s="23"/>
      <c r="S553" s="23"/>
      <c r="T553" s="23"/>
      <c r="U553" s="23"/>
      <c r="V553" s="118" t="str">
        <f t="shared" si="59"/>
        <v/>
      </c>
    </row>
    <row r="554" spans="1:22" x14ac:dyDescent="0.25">
      <c r="A554" s="16">
        <v>74</v>
      </c>
      <c r="B554" s="63" t="str">
        <f t="shared" si="58"/>
        <v/>
      </c>
      <c r="C554" s="63" t="str">
        <f t="shared" si="58"/>
        <v/>
      </c>
      <c r="D554" s="23"/>
      <c r="E554" s="23"/>
      <c r="F554" s="23"/>
      <c r="G554" s="30"/>
      <c r="H554" s="30"/>
      <c r="I554" s="30"/>
      <c r="J554" s="30"/>
      <c r="K554" s="23"/>
      <c r="L554" s="23"/>
      <c r="M554" s="23"/>
      <c r="N554" s="30"/>
      <c r="O554" s="30"/>
      <c r="P554" s="30"/>
      <c r="Q554" s="30"/>
      <c r="R554" s="30"/>
      <c r="S554" s="30"/>
      <c r="T554" s="30"/>
      <c r="U554" s="30"/>
      <c r="V554" s="118" t="str">
        <f t="shared" si="59"/>
        <v/>
      </c>
    </row>
    <row r="555" spans="1:22" x14ac:dyDescent="0.25">
      <c r="A555" s="16">
        <v>75</v>
      </c>
      <c r="B555" s="63" t="str">
        <f t="shared" si="58"/>
        <v/>
      </c>
      <c r="C555" s="63" t="str">
        <f t="shared" si="58"/>
        <v/>
      </c>
      <c r="D555" s="23"/>
      <c r="E555" s="23"/>
      <c r="F555" s="23"/>
      <c r="G555" s="30"/>
      <c r="H555" s="30"/>
      <c r="I555" s="30"/>
      <c r="J555" s="30"/>
      <c r="K555" s="23"/>
      <c r="L555" s="23"/>
      <c r="M555" s="23"/>
      <c r="N555" s="30"/>
      <c r="O555" s="30"/>
      <c r="P555" s="30"/>
      <c r="Q555" s="30"/>
      <c r="R555" s="30"/>
      <c r="S555" s="30"/>
      <c r="T555" s="30"/>
      <c r="U555" s="30"/>
      <c r="V555" s="118" t="str">
        <f t="shared" si="59"/>
        <v/>
      </c>
    </row>
    <row r="556" spans="1:22" x14ac:dyDescent="0.25">
      <c r="A556" s="16">
        <v>76</v>
      </c>
      <c r="B556" s="63" t="str">
        <f t="shared" si="58"/>
        <v/>
      </c>
      <c r="C556" s="63" t="str">
        <f t="shared" si="58"/>
        <v/>
      </c>
      <c r="D556" s="23"/>
      <c r="E556" s="23"/>
      <c r="F556" s="23"/>
      <c r="G556" s="30"/>
      <c r="H556" s="30"/>
      <c r="I556" s="30"/>
      <c r="J556" s="30"/>
      <c r="K556" s="23"/>
      <c r="L556" s="23"/>
      <c r="M556" s="23"/>
      <c r="N556" s="30"/>
      <c r="O556" s="30"/>
      <c r="P556" s="30"/>
      <c r="Q556" s="30"/>
      <c r="R556" s="30"/>
      <c r="S556" s="30"/>
      <c r="T556" s="30"/>
      <c r="U556" s="30"/>
      <c r="V556" s="118" t="str">
        <f t="shared" si="59"/>
        <v/>
      </c>
    </row>
    <row r="557" spans="1:22" x14ac:dyDescent="0.25">
      <c r="A557" s="16">
        <v>77</v>
      </c>
      <c r="B557" s="63" t="str">
        <f t="shared" si="58"/>
        <v/>
      </c>
      <c r="C557" s="63" t="str">
        <f t="shared" si="58"/>
        <v/>
      </c>
      <c r="D557" s="23"/>
      <c r="E557" s="23"/>
      <c r="F557" s="23"/>
      <c r="G557" s="30"/>
      <c r="H557" s="30"/>
      <c r="I557" s="30"/>
      <c r="J557" s="30"/>
      <c r="K557" s="23"/>
      <c r="L557" s="23"/>
      <c r="M557" s="23"/>
      <c r="N557" s="30"/>
      <c r="O557" s="30"/>
      <c r="P557" s="30"/>
      <c r="Q557" s="30"/>
      <c r="R557" s="30"/>
      <c r="S557" s="30"/>
      <c r="T557" s="30"/>
      <c r="U557" s="30"/>
      <c r="V557" s="118" t="str">
        <f t="shared" si="59"/>
        <v/>
      </c>
    </row>
    <row r="558" spans="1:22" x14ac:dyDescent="0.25">
      <c r="A558" s="16">
        <v>78</v>
      </c>
      <c r="B558" s="63" t="str">
        <f t="shared" si="58"/>
        <v/>
      </c>
      <c r="C558" s="63" t="str">
        <f t="shared" si="58"/>
        <v/>
      </c>
      <c r="D558" s="23"/>
      <c r="E558" s="23"/>
      <c r="F558" s="23"/>
      <c r="G558" s="30"/>
      <c r="H558" s="30"/>
      <c r="I558" s="30"/>
      <c r="J558" s="30"/>
      <c r="K558" s="23"/>
      <c r="L558" s="23"/>
      <c r="M558" s="23"/>
      <c r="N558" s="30"/>
      <c r="O558" s="30"/>
      <c r="P558" s="30"/>
      <c r="Q558" s="30"/>
      <c r="R558" s="30"/>
      <c r="S558" s="30"/>
      <c r="T558" s="30"/>
      <c r="U558" s="30"/>
      <c r="V558" s="118" t="str">
        <f t="shared" si="59"/>
        <v/>
      </c>
    </row>
    <row r="559" spans="1:22" x14ac:dyDescent="0.25">
      <c r="A559" s="16">
        <v>79</v>
      </c>
      <c r="B559" s="63" t="str">
        <f t="shared" si="58"/>
        <v/>
      </c>
      <c r="C559" s="63" t="str">
        <f t="shared" si="58"/>
        <v/>
      </c>
      <c r="D559" s="23"/>
      <c r="E559" s="23"/>
      <c r="F559" s="23"/>
      <c r="G559" s="30"/>
      <c r="H559" s="30"/>
      <c r="I559" s="30"/>
      <c r="J559" s="30"/>
      <c r="K559" s="23"/>
      <c r="L559" s="23"/>
      <c r="M559" s="23"/>
      <c r="N559" s="30"/>
      <c r="O559" s="30"/>
      <c r="P559" s="30"/>
      <c r="Q559" s="30"/>
      <c r="R559" s="30"/>
      <c r="S559" s="30"/>
      <c r="T559" s="30"/>
      <c r="U559" s="30"/>
      <c r="V559" s="118" t="str">
        <f t="shared" si="59"/>
        <v/>
      </c>
    </row>
    <row r="560" spans="1:22" x14ac:dyDescent="0.25">
      <c r="A560" s="16">
        <v>80</v>
      </c>
      <c r="B560" s="63" t="str">
        <f t="shared" si="58"/>
        <v/>
      </c>
      <c r="C560" s="63" t="str">
        <f t="shared" si="58"/>
        <v/>
      </c>
      <c r="D560" s="23"/>
      <c r="E560" s="23"/>
      <c r="F560" s="23"/>
      <c r="G560" s="30"/>
      <c r="H560" s="30"/>
      <c r="I560" s="30"/>
      <c r="J560" s="30"/>
      <c r="K560" s="23"/>
      <c r="L560" s="23"/>
      <c r="M560" s="23"/>
      <c r="N560" s="30"/>
      <c r="O560" s="30"/>
      <c r="P560" s="30"/>
      <c r="Q560" s="30"/>
      <c r="R560" s="30"/>
      <c r="S560" s="30"/>
      <c r="T560" s="30"/>
      <c r="U560" s="30"/>
      <c r="V560" s="118" t="str">
        <f t="shared" si="59"/>
        <v/>
      </c>
    </row>
    <row r="561" spans="1:22" x14ac:dyDescent="0.25">
      <c r="A561" s="16">
        <v>81</v>
      </c>
      <c r="B561" s="63" t="str">
        <f t="shared" ref="B561:C580" si="60">+B352</f>
        <v/>
      </c>
      <c r="C561" s="63" t="str">
        <f t="shared" si="60"/>
        <v/>
      </c>
      <c r="D561" s="23"/>
      <c r="E561" s="23"/>
      <c r="F561" s="23"/>
      <c r="G561" s="30"/>
      <c r="H561" s="30"/>
      <c r="I561" s="30"/>
      <c r="J561" s="30"/>
      <c r="K561" s="23"/>
      <c r="L561" s="23"/>
      <c r="M561" s="23"/>
      <c r="N561" s="30"/>
      <c r="O561" s="30"/>
      <c r="P561" s="30"/>
      <c r="Q561" s="30"/>
      <c r="R561" s="30"/>
      <c r="S561" s="30"/>
      <c r="T561" s="30"/>
      <c r="U561" s="30"/>
      <c r="V561" s="118" t="str">
        <f t="shared" si="59"/>
        <v/>
      </c>
    </row>
    <row r="562" spans="1:22" x14ac:dyDescent="0.25">
      <c r="A562" s="16">
        <v>82</v>
      </c>
      <c r="B562" s="63" t="str">
        <f t="shared" si="60"/>
        <v/>
      </c>
      <c r="C562" s="63" t="str">
        <f t="shared" si="60"/>
        <v/>
      </c>
      <c r="D562" s="23"/>
      <c r="E562" s="23"/>
      <c r="F562" s="23"/>
      <c r="G562" s="30"/>
      <c r="H562" s="30"/>
      <c r="I562" s="30"/>
      <c r="J562" s="30"/>
      <c r="K562" s="23"/>
      <c r="L562" s="23"/>
      <c r="M562" s="23"/>
      <c r="N562" s="30"/>
      <c r="O562" s="30"/>
      <c r="P562" s="30"/>
      <c r="Q562" s="30"/>
      <c r="R562" s="30"/>
      <c r="S562" s="30"/>
      <c r="T562" s="30"/>
      <c r="U562" s="30"/>
      <c r="V562" s="118" t="str">
        <f t="shared" si="59"/>
        <v/>
      </c>
    </row>
    <row r="563" spans="1:22" x14ac:dyDescent="0.25">
      <c r="A563" s="16">
        <v>83</v>
      </c>
      <c r="B563" s="63" t="str">
        <f t="shared" si="60"/>
        <v/>
      </c>
      <c r="C563" s="63" t="str">
        <f t="shared" si="60"/>
        <v/>
      </c>
      <c r="D563" s="23"/>
      <c r="E563" s="23"/>
      <c r="F563" s="23"/>
      <c r="G563" s="30"/>
      <c r="H563" s="30"/>
      <c r="I563" s="30"/>
      <c r="J563" s="30"/>
      <c r="K563" s="23"/>
      <c r="L563" s="23"/>
      <c r="M563" s="23"/>
      <c r="N563" s="30"/>
      <c r="O563" s="30"/>
      <c r="P563" s="30"/>
      <c r="Q563" s="30"/>
      <c r="R563" s="30"/>
      <c r="S563" s="30"/>
      <c r="T563" s="30"/>
      <c r="U563" s="30"/>
      <c r="V563" s="118" t="str">
        <f t="shared" si="59"/>
        <v/>
      </c>
    </row>
    <row r="564" spans="1:22" x14ac:dyDescent="0.25">
      <c r="A564" s="16">
        <v>84</v>
      </c>
      <c r="B564" s="63" t="str">
        <f t="shared" si="60"/>
        <v/>
      </c>
      <c r="C564" s="63" t="str">
        <f t="shared" si="60"/>
        <v/>
      </c>
      <c r="D564" s="23"/>
      <c r="E564" s="23"/>
      <c r="F564" s="23"/>
      <c r="G564" s="30"/>
      <c r="H564" s="30"/>
      <c r="I564" s="30"/>
      <c r="J564" s="30"/>
      <c r="K564" s="23"/>
      <c r="L564" s="23"/>
      <c r="M564" s="23"/>
      <c r="N564" s="30"/>
      <c r="O564" s="30"/>
      <c r="P564" s="30"/>
      <c r="Q564" s="30"/>
      <c r="R564" s="30"/>
      <c r="S564" s="30"/>
      <c r="T564" s="30"/>
      <c r="U564" s="30"/>
      <c r="V564" s="118" t="str">
        <f t="shared" si="59"/>
        <v/>
      </c>
    </row>
    <row r="565" spans="1:22" x14ac:dyDescent="0.25">
      <c r="A565" s="16">
        <v>85</v>
      </c>
      <c r="B565" s="63" t="str">
        <f t="shared" si="60"/>
        <v/>
      </c>
      <c r="C565" s="63" t="str">
        <f t="shared" si="60"/>
        <v/>
      </c>
      <c r="D565" s="23"/>
      <c r="E565" s="23"/>
      <c r="F565" s="23"/>
      <c r="G565" s="23"/>
      <c r="H565" s="23"/>
      <c r="I565" s="23"/>
      <c r="J565" s="23"/>
      <c r="K565" s="23"/>
      <c r="L565" s="23"/>
      <c r="M565" s="23"/>
      <c r="N565" s="23"/>
      <c r="O565" s="23"/>
      <c r="P565" s="23"/>
      <c r="Q565" s="23"/>
      <c r="R565" s="23"/>
      <c r="S565" s="23"/>
      <c r="T565" s="23"/>
      <c r="U565" s="23"/>
      <c r="V565" s="118" t="str">
        <f t="shared" si="59"/>
        <v/>
      </c>
    </row>
    <row r="566" spans="1:22" x14ac:dyDescent="0.25">
      <c r="A566" s="16">
        <v>86</v>
      </c>
      <c r="B566" s="63" t="str">
        <f t="shared" si="60"/>
        <v/>
      </c>
      <c r="C566" s="63" t="str">
        <f t="shared" si="60"/>
        <v/>
      </c>
      <c r="D566" s="23"/>
      <c r="E566" s="23"/>
      <c r="F566" s="23"/>
      <c r="G566" s="23"/>
      <c r="H566" s="23"/>
      <c r="I566" s="23"/>
      <c r="J566" s="23"/>
      <c r="K566" s="23"/>
      <c r="L566" s="23"/>
      <c r="M566" s="23"/>
      <c r="N566" s="23"/>
      <c r="O566" s="23"/>
      <c r="P566" s="23"/>
      <c r="Q566" s="23"/>
      <c r="R566" s="23"/>
      <c r="S566" s="23"/>
      <c r="T566" s="23"/>
      <c r="U566" s="23"/>
      <c r="V566" s="118" t="str">
        <f t="shared" si="59"/>
        <v/>
      </c>
    </row>
    <row r="567" spans="1:22" x14ac:dyDescent="0.25">
      <c r="A567" s="16">
        <v>87</v>
      </c>
      <c r="B567" s="63" t="str">
        <f t="shared" si="60"/>
        <v/>
      </c>
      <c r="C567" s="63" t="str">
        <f t="shared" si="60"/>
        <v/>
      </c>
      <c r="D567" s="23"/>
      <c r="E567" s="23"/>
      <c r="F567" s="23"/>
      <c r="G567" s="23"/>
      <c r="H567" s="23"/>
      <c r="I567" s="23"/>
      <c r="J567" s="23"/>
      <c r="K567" s="23"/>
      <c r="L567" s="23"/>
      <c r="M567" s="23"/>
      <c r="N567" s="23"/>
      <c r="O567" s="23"/>
      <c r="P567" s="23"/>
      <c r="Q567" s="23"/>
      <c r="R567" s="23"/>
      <c r="S567" s="23"/>
      <c r="T567" s="23"/>
      <c r="U567" s="23"/>
      <c r="V567" s="118" t="str">
        <f t="shared" si="59"/>
        <v/>
      </c>
    </row>
    <row r="568" spans="1:22" x14ac:dyDescent="0.25">
      <c r="A568" s="16">
        <v>88</v>
      </c>
      <c r="B568" s="63" t="str">
        <f t="shared" si="60"/>
        <v/>
      </c>
      <c r="C568" s="63" t="str">
        <f t="shared" si="60"/>
        <v/>
      </c>
      <c r="D568" s="23"/>
      <c r="E568" s="23"/>
      <c r="F568" s="23"/>
      <c r="G568" s="30"/>
      <c r="H568" s="30"/>
      <c r="I568" s="30"/>
      <c r="J568" s="30"/>
      <c r="K568" s="23"/>
      <c r="L568" s="23"/>
      <c r="M568" s="23"/>
      <c r="N568" s="30"/>
      <c r="O568" s="30"/>
      <c r="P568" s="30"/>
      <c r="Q568" s="30"/>
      <c r="R568" s="30"/>
      <c r="S568" s="30"/>
      <c r="T568" s="30"/>
      <c r="U568" s="30"/>
      <c r="V568" s="118" t="str">
        <f t="shared" si="59"/>
        <v/>
      </c>
    </row>
    <row r="569" spans="1:22" x14ac:dyDescent="0.25">
      <c r="A569" s="16">
        <v>89</v>
      </c>
      <c r="B569" s="63" t="str">
        <f t="shared" si="60"/>
        <v/>
      </c>
      <c r="C569" s="63" t="str">
        <f t="shared" si="60"/>
        <v/>
      </c>
      <c r="D569" s="23"/>
      <c r="E569" s="23"/>
      <c r="F569" s="23"/>
      <c r="G569" s="30"/>
      <c r="H569" s="30"/>
      <c r="I569" s="30"/>
      <c r="J569" s="30"/>
      <c r="K569" s="23"/>
      <c r="L569" s="23"/>
      <c r="M569" s="23"/>
      <c r="N569" s="30"/>
      <c r="O569" s="30"/>
      <c r="P569" s="30"/>
      <c r="Q569" s="30"/>
      <c r="R569" s="30"/>
      <c r="S569" s="30"/>
      <c r="T569" s="30"/>
      <c r="U569" s="30"/>
      <c r="V569" s="118" t="str">
        <f t="shared" si="59"/>
        <v/>
      </c>
    </row>
    <row r="570" spans="1:22" x14ac:dyDescent="0.25">
      <c r="A570" s="16">
        <v>90</v>
      </c>
      <c r="B570" s="63" t="str">
        <f t="shared" si="60"/>
        <v/>
      </c>
      <c r="C570" s="63" t="str">
        <f t="shared" si="60"/>
        <v/>
      </c>
      <c r="D570" s="23"/>
      <c r="E570" s="23"/>
      <c r="F570" s="23"/>
      <c r="G570" s="30"/>
      <c r="H570" s="30"/>
      <c r="I570" s="30"/>
      <c r="J570" s="30"/>
      <c r="K570" s="23"/>
      <c r="L570" s="23"/>
      <c r="M570" s="23"/>
      <c r="N570" s="30"/>
      <c r="O570" s="30"/>
      <c r="P570" s="30"/>
      <c r="Q570" s="30"/>
      <c r="R570" s="30"/>
      <c r="S570" s="30"/>
      <c r="T570" s="30"/>
      <c r="U570" s="30"/>
      <c r="V570" s="118" t="str">
        <f t="shared" si="59"/>
        <v/>
      </c>
    </row>
    <row r="571" spans="1:22" x14ac:dyDescent="0.25">
      <c r="A571" s="16">
        <v>91</v>
      </c>
      <c r="B571" s="63" t="str">
        <f t="shared" si="60"/>
        <v/>
      </c>
      <c r="C571" s="63" t="str">
        <f t="shared" si="60"/>
        <v/>
      </c>
      <c r="D571" s="23"/>
      <c r="E571" s="23"/>
      <c r="F571" s="23"/>
      <c r="G571" s="30"/>
      <c r="H571" s="30"/>
      <c r="I571" s="30"/>
      <c r="J571" s="30"/>
      <c r="K571" s="23"/>
      <c r="L571" s="23"/>
      <c r="M571" s="23"/>
      <c r="N571" s="30"/>
      <c r="O571" s="30"/>
      <c r="P571" s="30"/>
      <c r="Q571" s="30"/>
      <c r="R571" s="30"/>
      <c r="S571" s="30"/>
      <c r="T571" s="30"/>
      <c r="U571" s="30"/>
      <c r="V571" s="118" t="str">
        <f t="shared" si="59"/>
        <v/>
      </c>
    </row>
    <row r="572" spans="1:22" x14ac:dyDescent="0.25">
      <c r="A572" s="16">
        <v>92</v>
      </c>
      <c r="B572" s="63" t="str">
        <f t="shared" si="60"/>
        <v/>
      </c>
      <c r="C572" s="63" t="str">
        <f t="shared" si="60"/>
        <v/>
      </c>
      <c r="D572" s="23"/>
      <c r="E572" s="23"/>
      <c r="F572" s="23"/>
      <c r="G572" s="30"/>
      <c r="H572" s="30"/>
      <c r="I572" s="30"/>
      <c r="J572" s="30"/>
      <c r="K572" s="23"/>
      <c r="L572" s="23"/>
      <c r="M572" s="23"/>
      <c r="N572" s="30"/>
      <c r="O572" s="30"/>
      <c r="P572" s="30"/>
      <c r="Q572" s="30"/>
      <c r="R572" s="30"/>
      <c r="S572" s="30"/>
      <c r="T572" s="30"/>
      <c r="U572" s="30"/>
      <c r="V572" s="118" t="str">
        <f t="shared" si="59"/>
        <v/>
      </c>
    </row>
    <row r="573" spans="1:22" x14ac:dyDescent="0.25">
      <c r="A573" s="16">
        <v>93</v>
      </c>
      <c r="B573" s="63" t="str">
        <f t="shared" si="60"/>
        <v/>
      </c>
      <c r="C573" s="63" t="str">
        <f t="shared" si="60"/>
        <v/>
      </c>
      <c r="D573" s="23"/>
      <c r="E573" s="23"/>
      <c r="F573" s="23"/>
      <c r="G573" s="30"/>
      <c r="H573" s="30"/>
      <c r="I573" s="30"/>
      <c r="J573" s="30"/>
      <c r="K573" s="23"/>
      <c r="L573" s="23"/>
      <c r="M573" s="23"/>
      <c r="N573" s="30"/>
      <c r="O573" s="30"/>
      <c r="P573" s="30"/>
      <c r="Q573" s="30"/>
      <c r="R573" s="30"/>
      <c r="S573" s="30"/>
      <c r="T573" s="30"/>
      <c r="U573" s="30"/>
      <c r="V573" s="118" t="str">
        <f t="shared" si="59"/>
        <v/>
      </c>
    </row>
    <row r="574" spans="1:22" x14ac:dyDescent="0.25">
      <c r="A574" s="16">
        <v>94</v>
      </c>
      <c r="B574" s="63" t="str">
        <f t="shared" si="60"/>
        <v/>
      </c>
      <c r="C574" s="63" t="str">
        <f t="shared" si="60"/>
        <v/>
      </c>
      <c r="D574" s="23"/>
      <c r="E574" s="23"/>
      <c r="F574" s="23"/>
      <c r="G574" s="30"/>
      <c r="H574" s="30"/>
      <c r="I574" s="30"/>
      <c r="J574" s="30"/>
      <c r="K574" s="23"/>
      <c r="L574" s="23"/>
      <c r="M574" s="23"/>
      <c r="N574" s="30"/>
      <c r="O574" s="30"/>
      <c r="P574" s="30"/>
      <c r="Q574" s="30"/>
      <c r="R574" s="30"/>
      <c r="S574" s="30"/>
      <c r="T574" s="30"/>
      <c r="U574" s="30"/>
      <c r="V574" s="118" t="str">
        <f t="shared" si="59"/>
        <v/>
      </c>
    </row>
    <row r="575" spans="1:22" x14ac:dyDescent="0.25">
      <c r="A575" s="16">
        <v>95</v>
      </c>
      <c r="B575" s="63" t="str">
        <f t="shared" si="60"/>
        <v/>
      </c>
      <c r="C575" s="63" t="str">
        <f t="shared" si="60"/>
        <v/>
      </c>
      <c r="D575" s="23"/>
      <c r="E575" s="23"/>
      <c r="F575" s="23"/>
      <c r="G575" s="30"/>
      <c r="H575" s="30"/>
      <c r="I575" s="30"/>
      <c r="J575" s="30"/>
      <c r="K575" s="23"/>
      <c r="L575" s="23"/>
      <c r="M575" s="23"/>
      <c r="N575" s="30"/>
      <c r="O575" s="30"/>
      <c r="P575" s="30"/>
      <c r="Q575" s="30"/>
      <c r="R575" s="30"/>
      <c r="S575" s="30"/>
      <c r="T575" s="30"/>
      <c r="U575" s="30"/>
      <c r="V575" s="118" t="str">
        <f t="shared" si="59"/>
        <v/>
      </c>
    </row>
    <row r="576" spans="1:22" x14ac:dyDescent="0.25">
      <c r="A576" s="16">
        <v>96</v>
      </c>
      <c r="B576" s="63" t="str">
        <f t="shared" si="60"/>
        <v/>
      </c>
      <c r="C576" s="63" t="str">
        <f t="shared" si="60"/>
        <v/>
      </c>
      <c r="D576" s="23"/>
      <c r="E576" s="23"/>
      <c r="F576" s="23"/>
      <c r="G576" s="30"/>
      <c r="H576" s="30"/>
      <c r="I576" s="30"/>
      <c r="J576" s="30"/>
      <c r="K576" s="23"/>
      <c r="L576" s="23"/>
      <c r="M576" s="23"/>
      <c r="N576" s="30"/>
      <c r="O576" s="30"/>
      <c r="P576" s="30"/>
      <c r="Q576" s="30"/>
      <c r="R576" s="30"/>
      <c r="S576" s="30"/>
      <c r="T576" s="30"/>
      <c r="U576" s="30"/>
      <c r="V576" s="118" t="str">
        <f t="shared" si="59"/>
        <v/>
      </c>
    </row>
    <row r="577" spans="1:22" x14ac:dyDescent="0.25">
      <c r="A577" s="16">
        <v>97</v>
      </c>
      <c r="B577" s="63" t="str">
        <f t="shared" si="60"/>
        <v/>
      </c>
      <c r="C577" s="63" t="str">
        <f t="shared" si="60"/>
        <v/>
      </c>
      <c r="D577" s="23"/>
      <c r="E577" s="23"/>
      <c r="F577" s="23"/>
      <c r="G577" s="30"/>
      <c r="H577" s="30"/>
      <c r="I577" s="30"/>
      <c r="J577" s="30"/>
      <c r="K577" s="23"/>
      <c r="L577" s="23"/>
      <c r="M577" s="23"/>
      <c r="N577" s="30"/>
      <c r="O577" s="30"/>
      <c r="P577" s="30"/>
      <c r="Q577" s="30"/>
      <c r="R577" s="30"/>
      <c r="S577" s="30"/>
      <c r="T577" s="30"/>
      <c r="U577" s="30"/>
      <c r="V577" s="118" t="str">
        <f t="shared" si="59"/>
        <v/>
      </c>
    </row>
    <row r="578" spans="1:22" x14ac:dyDescent="0.25">
      <c r="A578" s="16">
        <v>98</v>
      </c>
      <c r="B578" s="63" t="str">
        <f t="shared" si="60"/>
        <v/>
      </c>
      <c r="C578" s="63" t="str">
        <f t="shared" si="60"/>
        <v/>
      </c>
      <c r="D578" s="23"/>
      <c r="E578" s="23"/>
      <c r="F578" s="23"/>
      <c r="G578" s="30"/>
      <c r="H578" s="30"/>
      <c r="I578" s="30"/>
      <c r="J578" s="30"/>
      <c r="K578" s="23"/>
      <c r="L578" s="23"/>
      <c r="M578" s="23"/>
      <c r="N578" s="30"/>
      <c r="O578" s="30"/>
      <c r="P578" s="30"/>
      <c r="Q578" s="30"/>
      <c r="R578" s="30"/>
      <c r="S578" s="30"/>
      <c r="T578" s="30"/>
      <c r="U578" s="30"/>
      <c r="V578" s="118" t="str">
        <f t="shared" si="59"/>
        <v/>
      </c>
    </row>
    <row r="579" spans="1:22" x14ac:dyDescent="0.25">
      <c r="A579" s="16">
        <v>99</v>
      </c>
      <c r="B579" s="63" t="str">
        <f t="shared" si="60"/>
        <v/>
      </c>
      <c r="C579" s="63" t="str">
        <f t="shared" si="60"/>
        <v/>
      </c>
      <c r="D579" s="23"/>
      <c r="E579" s="23"/>
      <c r="F579" s="23"/>
      <c r="G579" s="23"/>
      <c r="H579" s="23"/>
      <c r="I579" s="23"/>
      <c r="J579" s="23"/>
      <c r="K579" s="23"/>
      <c r="L579" s="23"/>
      <c r="M579" s="23"/>
      <c r="N579" s="23"/>
      <c r="O579" s="23"/>
      <c r="P579" s="23"/>
      <c r="Q579" s="23"/>
      <c r="R579" s="23"/>
      <c r="S579" s="23"/>
      <c r="T579" s="23"/>
      <c r="U579" s="23"/>
      <c r="V579" s="118" t="str">
        <f t="shared" si="59"/>
        <v/>
      </c>
    </row>
    <row r="580" spans="1:22" x14ac:dyDescent="0.25">
      <c r="A580" s="16">
        <v>100</v>
      </c>
      <c r="B580" s="63" t="str">
        <f t="shared" si="60"/>
        <v/>
      </c>
      <c r="C580" s="63" t="str">
        <f t="shared" si="60"/>
        <v/>
      </c>
      <c r="D580" s="23"/>
      <c r="E580" s="23"/>
      <c r="F580" s="23"/>
      <c r="G580" s="23"/>
      <c r="H580" s="23"/>
      <c r="I580" s="23"/>
      <c r="J580" s="23"/>
      <c r="K580" s="23"/>
      <c r="L580" s="23"/>
      <c r="M580" s="23"/>
      <c r="N580" s="23"/>
      <c r="O580" s="23"/>
      <c r="P580" s="23"/>
      <c r="Q580" s="23"/>
      <c r="R580" s="23"/>
      <c r="S580" s="23"/>
      <c r="T580" s="23"/>
      <c r="U580" s="23"/>
      <c r="V580" s="118" t="str">
        <f t="shared" si="59"/>
        <v/>
      </c>
    </row>
    <row r="581" spans="1:22" x14ac:dyDescent="0.25">
      <c r="A581" s="16">
        <v>101</v>
      </c>
      <c r="B581" s="63" t="str">
        <f t="shared" ref="B581:C600" si="61">+B372</f>
        <v/>
      </c>
      <c r="C581" s="63" t="str">
        <f t="shared" si="61"/>
        <v/>
      </c>
      <c r="D581" s="23"/>
      <c r="E581" s="23"/>
      <c r="F581" s="23"/>
      <c r="G581" s="23"/>
      <c r="H581" s="23"/>
      <c r="I581" s="23"/>
      <c r="J581" s="23"/>
      <c r="K581" s="23"/>
      <c r="L581" s="23"/>
      <c r="M581" s="23"/>
      <c r="N581" s="23"/>
      <c r="O581" s="23"/>
      <c r="P581" s="23"/>
      <c r="Q581" s="23"/>
      <c r="R581" s="23"/>
      <c r="S581" s="23"/>
      <c r="T581" s="23"/>
      <c r="U581" s="23"/>
      <c r="V581" s="118" t="str">
        <f t="shared" si="59"/>
        <v/>
      </c>
    </row>
    <row r="582" spans="1:22" x14ac:dyDescent="0.25">
      <c r="A582" s="16">
        <v>102</v>
      </c>
      <c r="B582" s="63" t="str">
        <f t="shared" si="61"/>
        <v/>
      </c>
      <c r="C582" s="63" t="str">
        <f t="shared" si="61"/>
        <v/>
      </c>
      <c r="D582" s="23"/>
      <c r="E582" s="23"/>
      <c r="F582" s="23"/>
      <c r="G582" s="30"/>
      <c r="H582" s="30"/>
      <c r="I582" s="30"/>
      <c r="J582" s="30"/>
      <c r="K582" s="23"/>
      <c r="L582" s="23"/>
      <c r="M582" s="23"/>
      <c r="N582" s="30"/>
      <c r="O582" s="30"/>
      <c r="P582" s="30"/>
      <c r="Q582" s="30"/>
      <c r="R582" s="30"/>
      <c r="S582" s="30"/>
      <c r="T582" s="30"/>
      <c r="U582" s="30"/>
      <c r="V582" s="118" t="str">
        <f t="shared" si="59"/>
        <v/>
      </c>
    </row>
    <row r="583" spans="1:22" x14ac:dyDescent="0.25">
      <c r="A583" s="16">
        <v>103</v>
      </c>
      <c r="B583" s="63" t="str">
        <f t="shared" si="61"/>
        <v/>
      </c>
      <c r="C583" s="63" t="str">
        <f t="shared" si="61"/>
        <v/>
      </c>
      <c r="D583" s="23"/>
      <c r="E583" s="23"/>
      <c r="F583" s="23"/>
      <c r="G583" s="30"/>
      <c r="H583" s="30"/>
      <c r="I583" s="30"/>
      <c r="J583" s="30"/>
      <c r="K583" s="23"/>
      <c r="L583" s="23"/>
      <c r="M583" s="23"/>
      <c r="N583" s="30"/>
      <c r="O583" s="30"/>
      <c r="P583" s="30"/>
      <c r="Q583" s="30"/>
      <c r="R583" s="30"/>
      <c r="S583" s="30"/>
      <c r="T583" s="30"/>
      <c r="U583" s="30"/>
      <c r="V583" s="118" t="str">
        <f t="shared" si="59"/>
        <v/>
      </c>
    </row>
    <row r="584" spans="1:22" x14ac:dyDescent="0.25">
      <c r="A584" s="16">
        <v>104</v>
      </c>
      <c r="B584" s="63" t="str">
        <f t="shared" si="61"/>
        <v/>
      </c>
      <c r="C584" s="63" t="str">
        <f t="shared" si="61"/>
        <v/>
      </c>
      <c r="D584" s="23"/>
      <c r="E584" s="23"/>
      <c r="F584" s="23"/>
      <c r="G584" s="30"/>
      <c r="H584" s="30"/>
      <c r="I584" s="30"/>
      <c r="J584" s="30"/>
      <c r="K584" s="23"/>
      <c r="L584" s="23"/>
      <c r="M584" s="23"/>
      <c r="N584" s="30"/>
      <c r="O584" s="30"/>
      <c r="P584" s="30"/>
      <c r="Q584" s="30"/>
      <c r="R584" s="30"/>
      <c r="S584" s="30"/>
      <c r="T584" s="30"/>
      <c r="U584" s="30"/>
      <c r="V584" s="118" t="str">
        <f t="shared" si="59"/>
        <v/>
      </c>
    </row>
    <row r="585" spans="1:22" x14ac:dyDescent="0.25">
      <c r="A585" s="16">
        <v>105</v>
      </c>
      <c r="B585" s="63" t="str">
        <f t="shared" si="61"/>
        <v/>
      </c>
      <c r="C585" s="63" t="str">
        <f t="shared" si="61"/>
        <v/>
      </c>
      <c r="D585" s="23"/>
      <c r="E585" s="23"/>
      <c r="F585" s="23"/>
      <c r="G585" s="30"/>
      <c r="H585" s="30"/>
      <c r="I585" s="30"/>
      <c r="J585" s="30"/>
      <c r="K585" s="23"/>
      <c r="L585" s="23"/>
      <c r="M585" s="23"/>
      <c r="N585" s="30"/>
      <c r="O585" s="30"/>
      <c r="P585" s="30"/>
      <c r="Q585" s="30"/>
      <c r="R585" s="30"/>
      <c r="S585" s="30"/>
      <c r="T585" s="30"/>
      <c r="U585" s="30"/>
      <c r="V585" s="118" t="str">
        <f t="shared" si="59"/>
        <v/>
      </c>
    </row>
    <row r="586" spans="1:22" x14ac:dyDescent="0.25">
      <c r="A586" s="16">
        <v>106</v>
      </c>
      <c r="B586" s="63" t="str">
        <f t="shared" si="61"/>
        <v/>
      </c>
      <c r="C586" s="63" t="str">
        <f t="shared" si="61"/>
        <v/>
      </c>
      <c r="D586" s="23"/>
      <c r="E586" s="23"/>
      <c r="F586" s="23"/>
      <c r="G586" s="30"/>
      <c r="H586" s="30"/>
      <c r="I586" s="30"/>
      <c r="J586" s="30"/>
      <c r="K586" s="23"/>
      <c r="L586" s="23"/>
      <c r="M586" s="23"/>
      <c r="N586" s="30"/>
      <c r="O586" s="30"/>
      <c r="P586" s="30"/>
      <c r="Q586" s="30"/>
      <c r="R586" s="30"/>
      <c r="S586" s="30"/>
      <c r="T586" s="30"/>
      <c r="U586" s="30"/>
      <c r="V586" s="118" t="str">
        <f t="shared" si="59"/>
        <v/>
      </c>
    </row>
    <row r="587" spans="1:22" x14ac:dyDescent="0.25">
      <c r="A587" s="16">
        <v>107</v>
      </c>
      <c r="B587" s="63" t="str">
        <f t="shared" si="61"/>
        <v/>
      </c>
      <c r="C587" s="63" t="str">
        <f t="shared" si="61"/>
        <v/>
      </c>
      <c r="D587" s="23"/>
      <c r="E587" s="23"/>
      <c r="F587" s="23"/>
      <c r="G587" s="30"/>
      <c r="H587" s="30"/>
      <c r="I587" s="30"/>
      <c r="J587" s="30"/>
      <c r="K587" s="23"/>
      <c r="L587" s="23"/>
      <c r="M587" s="23"/>
      <c r="N587" s="30"/>
      <c r="O587" s="30"/>
      <c r="P587" s="30"/>
      <c r="Q587" s="30"/>
      <c r="R587" s="30"/>
      <c r="S587" s="30"/>
      <c r="T587" s="30"/>
      <c r="U587" s="30"/>
      <c r="V587" s="118" t="str">
        <f t="shared" si="59"/>
        <v/>
      </c>
    </row>
    <row r="588" spans="1:22" x14ac:dyDescent="0.25">
      <c r="A588" s="16">
        <v>108</v>
      </c>
      <c r="B588" s="63" t="str">
        <f t="shared" si="61"/>
        <v/>
      </c>
      <c r="C588" s="63" t="str">
        <f t="shared" si="61"/>
        <v/>
      </c>
      <c r="D588" s="23"/>
      <c r="E588" s="23"/>
      <c r="F588" s="23"/>
      <c r="G588" s="30"/>
      <c r="H588" s="30"/>
      <c r="I588" s="30"/>
      <c r="J588" s="30"/>
      <c r="K588" s="23"/>
      <c r="L588" s="23"/>
      <c r="M588" s="23"/>
      <c r="N588" s="30"/>
      <c r="O588" s="30"/>
      <c r="P588" s="30"/>
      <c r="Q588" s="30"/>
      <c r="R588" s="30"/>
      <c r="S588" s="30"/>
      <c r="T588" s="30"/>
      <c r="U588" s="30"/>
      <c r="V588" s="118" t="str">
        <f t="shared" si="59"/>
        <v/>
      </c>
    </row>
    <row r="589" spans="1:22" x14ac:dyDescent="0.25">
      <c r="A589" s="16">
        <v>109</v>
      </c>
      <c r="B589" s="63" t="str">
        <f t="shared" si="61"/>
        <v/>
      </c>
      <c r="C589" s="63" t="str">
        <f t="shared" si="61"/>
        <v/>
      </c>
      <c r="D589" s="23"/>
      <c r="E589" s="23"/>
      <c r="F589" s="23"/>
      <c r="G589" s="30"/>
      <c r="H589" s="30"/>
      <c r="I589" s="30"/>
      <c r="J589" s="30"/>
      <c r="K589" s="23"/>
      <c r="L589" s="23"/>
      <c r="M589" s="23"/>
      <c r="N589" s="30"/>
      <c r="O589" s="30"/>
      <c r="P589" s="30"/>
      <c r="Q589" s="30"/>
      <c r="R589" s="30"/>
      <c r="S589" s="30"/>
      <c r="T589" s="30"/>
      <c r="U589" s="30"/>
      <c r="V589" s="118" t="str">
        <f t="shared" si="59"/>
        <v/>
      </c>
    </row>
    <row r="590" spans="1:22" x14ac:dyDescent="0.25">
      <c r="A590" s="16">
        <v>110</v>
      </c>
      <c r="B590" s="63" t="str">
        <f t="shared" si="61"/>
        <v/>
      </c>
      <c r="C590" s="63" t="str">
        <f t="shared" si="61"/>
        <v/>
      </c>
      <c r="D590" s="23"/>
      <c r="E590" s="23"/>
      <c r="F590" s="23"/>
      <c r="G590" s="30"/>
      <c r="H590" s="30"/>
      <c r="I590" s="30"/>
      <c r="J590" s="30"/>
      <c r="K590" s="23"/>
      <c r="L590" s="23"/>
      <c r="M590" s="23"/>
      <c r="N590" s="30"/>
      <c r="O590" s="30"/>
      <c r="P590" s="30"/>
      <c r="Q590" s="30"/>
      <c r="R590" s="30"/>
      <c r="S590" s="30"/>
      <c r="T590" s="30"/>
      <c r="U590" s="30"/>
      <c r="V590" s="118" t="str">
        <f t="shared" si="59"/>
        <v/>
      </c>
    </row>
    <row r="591" spans="1:22" x14ac:dyDescent="0.25">
      <c r="A591" s="16">
        <v>111</v>
      </c>
      <c r="B591" s="63" t="str">
        <f t="shared" si="61"/>
        <v/>
      </c>
      <c r="C591" s="63" t="str">
        <f t="shared" si="61"/>
        <v/>
      </c>
      <c r="D591" s="23"/>
      <c r="E591" s="23"/>
      <c r="F591" s="23"/>
      <c r="G591" s="30"/>
      <c r="H591" s="30"/>
      <c r="I591" s="30"/>
      <c r="J591" s="30"/>
      <c r="K591" s="23"/>
      <c r="L591" s="23"/>
      <c r="M591" s="23"/>
      <c r="N591" s="30"/>
      <c r="O591" s="30"/>
      <c r="P591" s="30"/>
      <c r="Q591" s="30"/>
      <c r="R591" s="30"/>
      <c r="S591" s="30"/>
      <c r="T591" s="30"/>
      <c r="U591" s="30"/>
      <c r="V591" s="118" t="str">
        <f t="shared" si="59"/>
        <v/>
      </c>
    </row>
    <row r="592" spans="1:22" x14ac:dyDescent="0.25">
      <c r="A592" s="16">
        <v>112</v>
      </c>
      <c r="B592" s="63" t="str">
        <f t="shared" si="61"/>
        <v/>
      </c>
      <c r="C592" s="63" t="str">
        <f t="shared" si="61"/>
        <v/>
      </c>
      <c r="D592" s="23"/>
      <c r="E592" s="23"/>
      <c r="F592" s="23"/>
      <c r="G592" s="30"/>
      <c r="H592" s="30"/>
      <c r="I592" s="30"/>
      <c r="J592" s="30"/>
      <c r="K592" s="23"/>
      <c r="L592" s="23"/>
      <c r="M592" s="23"/>
      <c r="N592" s="30"/>
      <c r="O592" s="30"/>
      <c r="P592" s="30"/>
      <c r="Q592" s="30"/>
      <c r="R592" s="30"/>
      <c r="S592" s="30"/>
      <c r="T592" s="30"/>
      <c r="U592" s="30"/>
      <c r="V592" s="118" t="str">
        <f t="shared" si="59"/>
        <v/>
      </c>
    </row>
    <row r="593" spans="1:22" x14ac:dyDescent="0.25">
      <c r="A593" s="16">
        <v>113</v>
      </c>
      <c r="B593" s="63" t="str">
        <f t="shared" si="61"/>
        <v/>
      </c>
      <c r="C593" s="63" t="str">
        <f t="shared" si="61"/>
        <v/>
      </c>
      <c r="D593" s="23"/>
      <c r="E593" s="23"/>
      <c r="F593" s="23"/>
      <c r="G593" s="23"/>
      <c r="H593" s="23"/>
      <c r="I593" s="23"/>
      <c r="J593" s="23"/>
      <c r="K593" s="23"/>
      <c r="L593" s="23"/>
      <c r="M593" s="23"/>
      <c r="N593" s="23"/>
      <c r="O593" s="23"/>
      <c r="P593" s="23"/>
      <c r="Q593" s="23"/>
      <c r="R593" s="23"/>
      <c r="S593" s="23"/>
      <c r="T593" s="23"/>
      <c r="U593" s="23"/>
      <c r="V593" s="118" t="str">
        <f t="shared" si="59"/>
        <v/>
      </c>
    </row>
    <row r="594" spans="1:22" x14ac:dyDescent="0.25">
      <c r="A594" s="16">
        <v>114</v>
      </c>
      <c r="B594" s="63" t="str">
        <f t="shared" si="61"/>
        <v/>
      </c>
      <c r="C594" s="63" t="str">
        <f t="shared" si="61"/>
        <v/>
      </c>
      <c r="D594" s="23"/>
      <c r="E594" s="23"/>
      <c r="F594" s="23"/>
      <c r="G594" s="23"/>
      <c r="H594" s="23"/>
      <c r="I594" s="23"/>
      <c r="J594" s="23"/>
      <c r="K594" s="23"/>
      <c r="L594" s="23"/>
      <c r="M594" s="23"/>
      <c r="N594" s="23"/>
      <c r="O594" s="23"/>
      <c r="P594" s="23"/>
      <c r="Q594" s="23"/>
      <c r="R594" s="23"/>
      <c r="S594" s="23"/>
      <c r="T594" s="23"/>
      <c r="U594" s="23"/>
      <c r="V594" s="118" t="str">
        <f t="shared" si="59"/>
        <v/>
      </c>
    </row>
    <row r="595" spans="1:22" x14ac:dyDescent="0.25">
      <c r="A595" s="16">
        <v>115</v>
      </c>
      <c r="B595" s="63" t="str">
        <f t="shared" si="61"/>
        <v/>
      </c>
      <c r="C595" s="63" t="str">
        <f t="shared" si="61"/>
        <v/>
      </c>
      <c r="D595" s="23"/>
      <c r="E595" s="23"/>
      <c r="F595" s="23"/>
      <c r="G595" s="23"/>
      <c r="H595" s="23"/>
      <c r="I595" s="23"/>
      <c r="J595" s="23"/>
      <c r="K595" s="23"/>
      <c r="L595" s="23"/>
      <c r="M595" s="23"/>
      <c r="N595" s="23"/>
      <c r="O595" s="23"/>
      <c r="P595" s="23"/>
      <c r="Q595" s="23"/>
      <c r="R595" s="23"/>
      <c r="S595" s="23"/>
      <c r="T595" s="23"/>
      <c r="U595" s="23"/>
      <c r="V595" s="118" t="str">
        <f t="shared" si="59"/>
        <v/>
      </c>
    </row>
    <row r="596" spans="1:22" x14ac:dyDescent="0.25">
      <c r="A596" s="16">
        <v>116</v>
      </c>
      <c r="B596" s="63" t="str">
        <f t="shared" si="61"/>
        <v/>
      </c>
      <c r="C596" s="63" t="str">
        <f t="shared" si="61"/>
        <v/>
      </c>
      <c r="D596" s="23"/>
      <c r="E596" s="23"/>
      <c r="F596" s="23"/>
      <c r="G596" s="30"/>
      <c r="H596" s="30"/>
      <c r="I596" s="30"/>
      <c r="J596" s="30"/>
      <c r="K596" s="23"/>
      <c r="L596" s="23"/>
      <c r="M596" s="23"/>
      <c r="N596" s="30"/>
      <c r="O596" s="30"/>
      <c r="P596" s="30"/>
      <c r="Q596" s="30"/>
      <c r="R596" s="30"/>
      <c r="S596" s="30"/>
      <c r="T596" s="30"/>
      <c r="U596" s="30"/>
      <c r="V596" s="118" t="str">
        <f t="shared" si="59"/>
        <v/>
      </c>
    </row>
    <row r="597" spans="1:22" x14ac:dyDescent="0.25">
      <c r="A597" s="16">
        <v>117</v>
      </c>
      <c r="B597" s="63" t="str">
        <f t="shared" si="61"/>
        <v/>
      </c>
      <c r="C597" s="63" t="str">
        <f t="shared" si="61"/>
        <v/>
      </c>
      <c r="D597" s="23"/>
      <c r="E597" s="23"/>
      <c r="F597" s="23"/>
      <c r="G597" s="30"/>
      <c r="H597" s="30"/>
      <c r="I597" s="30"/>
      <c r="J597" s="30"/>
      <c r="K597" s="23"/>
      <c r="L597" s="23"/>
      <c r="M597" s="23"/>
      <c r="N597" s="30"/>
      <c r="O597" s="30"/>
      <c r="P597" s="30"/>
      <c r="Q597" s="30"/>
      <c r="R597" s="30"/>
      <c r="S597" s="30"/>
      <c r="T597" s="30"/>
      <c r="U597" s="30"/>
      <c r="V597" s="118" t="str">
        <f t="shared" si="59"/>
        <v/>
      </c>
    </row>
    <row r="598" spans="1:22" x14ac:dyDescent="0.25">
      <c r="A598" s="16">
        <v>118</v>
      </c>
      <c r="B598" s="63" t="str">
        <f t="shared" si="61"/>
        <v/>
      </c>
      <c r="C598" s="63" t="str">
        <f t="shared" si="61"/>
        <v/>
      </c>
      <c r="D598" s="23"/>
      <c r="E598" s="23"/>
      <c r="F598" s="23"/>
      <c r="G598" s="30"/>
      <c r="H598" s="30"/>
      <c r="I598" s="30"/>
      <c r="J598" s="30"/>
      <c r="K598" s="23"/>
      <c r="L598" s="23"/>
      <c r="M598" s="23"/>
      <c r="N598" s="30"/>
      <c r="O598" s="30"/>
      <c r="P598" s="30"/>
      <c r="Q598" s="30"/>
      <c r="R598" s="30"/>
      <c r="S598" s="30"/>
      <c r="T598" s="30"/>
      <c r="U598" s="30"/>
      <c r="V598" s="118" t="str">
        <f t="shared" si="59"/>
        <v/>
      </c>
    </row>
    <row r="599" spans="1:22" x14ac:dyDescent="0.25">
      <c r="A599" s="16">
        <v>119</v>
      </c>
      <c r="B599" s="63" t="str">
        <f t="shared" si="61"/>
        <v/>
      </c>
      <c r="C599" s="63" t="str">
        <f t="shared" si="61"/>
        <v/>
      </c>
      <c r="D599" s="23"/>
      <c r="E599" s="23"/>
      <c r="F599" s="23"/>
      <c r="G599" s="30"/>
      <c r="H599" s="30"/>
      <c r="I599" s="30"/>
      <c r="J599" s="30"/>
      <c r="K599" s="23"/>
      <c r="L599" s="23"/>
      <c r="M599" s="23"/>
      <c r="N599" s="30"/>
      <c r="O599" s="30"/>
      <c r="P599" s="30"/>
      <c r="Q599" s="30"/>
      <c r="R599" s="30"/>
      <c r="S599" s="30"/>
      <c r="T599" s="30"/>
      <c r="U599" s="30"/>
      <c r="V599" s="118" t="str">
        <f t="shared" si="59"/>
        <v/>
      </c>
    </row>
    <row r="600" spans="1:22" x14ac:dyDescent="0.25">
      <c r="A600" s="16">
        <v>120</v>
      </c>
      <c r="B600" s="63" t="str">
        <f t="shared" si="61"/>
        <v/>
      </c>
      <c r="C600" s="63" t="str">
        <f t="shared" si="61"/>
        <v/>
      </c>
      <c r="D600" s="23"/>
      <c r="E600" s="23"/>
      <c r="F600" s="23"/>
      <c r="G600" s="30"/>
      <c r="H600" s="30"/>
      <c r="I600" s="30"/>
      <c r="J600" s="30"/>
      <c r="K600" s="23"/>
      <c r="L600" s="23"/>
      <c r="M600" s="23"/>
      <c r="N600" s="30"/>
      <c r="O600" s="30"/>
      <c r="P600" s="30"/>
      <c r="Q600" s="30"/>
      <c r="R600" s="30"/>
      <c r="S600" s="30"/>
      <c r="T600" s="30"/>
      <c r="U600" s="30"/>
      <c r="V600" s="118" t="str">
        <f t="shared" si="59"/>
        <v/>
      </c>
    </row>
    <row r="601" spans="1:22" x14ac:dyDescent="0.25">
      <c r="A601" s="16">
        <v>121</v>
      </c>
      <c r="B601" s="63" t="str">
        <f t="shared" ref="B601:C620" si="62">+B392</f>
        <v/>
      </c>
      <c r="C601" s="63" t="str">
        <f t="shared" si="62"/>
        <v/>
      </c>
      <c r="D601" s="23"/>
      <c r="E601" s="23"/>
      <c r="F601" s="23"/>
      <c r="G601" s="30"/>
      <c r="H601" s="30"/>
      <c r="I601" s="30"/>
      <c r="J601" s="30"/>
      <c r="K601" s="23"/>
      <c r="L601" s="23"/>
      <c r="M601" s="23"/>
      <c r="N601" s="30"/>
      <c r="O601" s="30"/>
      <c r="P601" s="30"/>
      <c r="Q601" s="30"/>
      <c r="R601" s="30"/>
      <c r="S601" s="30"/>
      <c r="T601" s="30"/>
      <c r="U601" s="30"/>
      <c r="V601" s="118" t="str">
        <f t="shared" si="59"/>
        <v/>
      </c>
    </row>
    <row r="602" spans="1:22" x14ac:dyDescent="0.25">
      <c r="A602" s="16">
        <v>122</v>
      </c>
      <c r="B602" s="63" t="str">
        <f t="shared" si="62"/>
        <v/>
      </c>
      <c r="C602" s="63" t="str">
        <f t="shared" si="62"/>
        <v/>
      </c>
      <c r="D602" s="23"/>
      <c r="E602" s="23"/>
      <c r="F602" s="23"/>
      <c r="G602" s="30"/>
      <c r="H602" s="30"/>
      <c r="I602" s="30"/>
      <c r="J602" s="30"/>
      <c r="K602" s="23"/>
      <c r="L602" s="23"/>
      <c r="M602" s="23"/>
      <c r="N602" s="30"/>
      <c r="O602" s="30"/>
      <c r="P602" s="30"/>
      <c r="Q602" s="30"/>
      <c r="R602" s="30"/>
      <c r="S602" s="30"/>
      <c r="T602" s="30"/>
      <c r="U602" s="30"/>
      <c r="V602" s="118" t="str">
        <f t="shared" si="59"/>
        <v/>
      </c>
    </row>
    <row r="603" spans="1:22" x14ac:dyDescent="0.25">
      <c r="A603" s="16">
        <v>123</v>
      </c>
      <c r="B603" s="63" t="str">
        <f t="shared" si="62"/>
        <v/>
      </c>
      <c r="C603" s="63" t="str">
        <f t="shared" si="62"/>
        <v/>
      </c>
      <c r="D603" s="23"/>
      <c r="E603" s="23"/>
      <c r="F603" s="23"/>
      <c r="G603" s="30"/>
      <c r="H603" s="30"/>
      <c r="I603" s="30"/>
      <c r="J603" s="30"/>
      <c r="K603" s="23"/>
      <c r="L603" s="23"/>
      <c r="M603" s="23"/>
      <c r="N603" s="30"/>
      <c r="O603" s="30"/>
      <c r="P603" s="30"/>
      <c r="Q603" s="30"/>
      <c r="R603" s="30"/>
      <c r="S603" s="30"/>
      <c r="T603" s="30"/>
      <c r="U603" s="30"/>
      <c r="V603" s="118" t="str">
        <f t="shared" si="59"/>
        <v/>
      </c>
    </row>
    <row r="604" spans="1:22" x14ac:dyDescent="0.25">
      <c r="A604" s="16">
        <v>124</v>
      </c>
      <c r="B604" s="63" t="str">
        <f t="shared" si="62"/>
        <v/>
      </c>
      <c r="C604" s="63" t="str">
        <f t="shared" si="62"/>
        <v/>
      </c>
      <c r="D604" s="23"/>
      <c r="E604" s="23"/>
      <c r="F604" s="23"/>
      <c r="G604" s="30"/>
      <c r="H604" s="30"/>
      <c r="I604" s="30"/>
      <c r="J604" s="30"/>
      <c r="K604" s="23"/>
      <c r="L604" s="23"/>
      <c r="M604" s="23"/>
      <c r="N604" s="30"/>
      <c r="O604" s="30"/>
      <c r="P604" s="30"/>
      <c r="Q604" s="30"/>
      <c r="R604" s="30"/>
      <c r="S604" s="30"/>
      <c r="T604" s="30"/>
      <c r="U604" s="30"/>
      <c r="V604" s="118" t="str">
        <f t="shared" si="59"/>
        <v/>
      </c>
    </row>
    <row r="605" spans="1:22" x14ac:dyDescent="0.25">
      <c r="A605" s="16">
        <v>125</v>
      </c>
      <c r="B605" s="63" t="str">
        <f t="shared" si="62"/>
        <v/>
      </c>
      <c r="C605" s="63" t="str">
        <f t="shared" si="62"/>
        <v/>
      </c>
      <c r="D605" s="23"/>
      <c r="E605" s="23"/>
      <c r="F605" s="23"/>
      <c r="G605" s="30"/>
      <c r="H605" s="30"/>
      <c r="I605" s="30"/>
      <c r="J605" s="30"/>
      <c r="K605" s="23"/>
      <c r="L605" s="23"/>
      <c r="M605" s="23"/>
      <c r="N605" s="30"/>
      <c r="O605" s="30"/>
      <c r="P605" s="30"/>
      <c r="Q605" s="30"/>
      <c r="R605" s="30"/>
      <c r="S605" s="30"/>
      <c r="T605" s="30"/>
      <c r="U605" s="30"/>
      <c r="V605" s="118" t="str">
        <f t="shared" si="59"/>
        <v/>
      </c>
    </row>
    <row r="606" spans="1:22" x14ac:dyDescent="0.25">
      <c r="A606" s="16">
        <v>126</v>
      </c>
      <c r="B606" s="63" t="str">
        <f t="shared" si="62"/>
        <v/>
      </c>
      <c r="C606" s="63" t="str">
        <f t="shared" si="62"/>
        <v/>
      </c>
      <c r="D606" s="23"/>
      <c r="E606" s="23"/>
      <c r="F606" s="23"/>
      <c r="G606" s="30"/>
      <c r="H606" s="30"/>
      <c r="I606" s="30"/>
      <c r="J606" s="30"/>
      <c r="K606" s="23"/>
      <c r="L606" s="23"/>
      <c r="M606" s="23"/>
      <c r="N606" s="30"/>
      <c r="O606" s="30"/>
      <c r="P606" s="30"/>
      <c r="Q606" s="30"/>
      <c r="R606" s="30"/>
      <c r="S606" s="30"/>
      <c r="T606" s="30"/>
      <c r="U606" s="30"/>
      <c r="V606" s="118" t="str">
        <f t="shared" si="59"/>
        <v/>
      </c>
    </row>
    <row r="607" spans="1:22" x14ac:dyDescent="0.25">
      <c r="A607" s="16">
        <v>127</v>
      </c>
      <c r="B607" s="63" t="str">
        <f t="shared" si="62"/>
        <v/>
      </c>
      <c r="C607" s="63" t="str">
        <f t="shared" si="62"/>
        <v/>
      </c>
      <c r="D607" s="23"/>
      <c r="E607" s="23"/>
      <c r="F607" s="23"/>
      <c r="G607" s="23"/>
      <c r="H607" s="23"/>
      <c r="I607" s="23"/>
      <c r="J607" s="23"/>
      <c r="K607" s="23"/>
      <c r="L607" s="23"/>
      <c r="M607" s="23"/>
      <c r="N607" s="23"/>
      <c r="O607" s="23"/>
      <c r="P607" s="23"/>
      <c r="Q607" s="23"/>
      <c r="R607" s="23"/>
      <c r="S607" s="23"/>
      <c r="T607" s="23"/>
      <c r="U607" s="23"/>
      <c r="V607" s="118" t="str">
        <f t="shared" si="59"/>
        <v/>
      </c>
    </row>
    <row r="608" spans="1:22" x14ac:dyDescent="0.25">
      <c r="A608" s="16">
        <v>128</v>
      </c>
      <c r="B608" s="63" t="str">
        <f t="shared" si="62"/>
        <v/>
      </c>
      <c r="C608" s="63" t="str">
        <f t="shared" si="62"/>
        <v/>
      </c>
      <c r="D608" s="23"/>
      <c r="E608" s="23"/>
      <c r="F608" s="23"/>
      <c r="G608" s="23"/>
      <c r="H608" s="23"/>
      <c r="I608" s="23"/>
      <c r="J608" s="23"/>
      <c r="K608" s="23"/>
      <c r="L608" s="23"/>
      <c r="M608" s="23"/>
      <c r="N608" s="23"/>
      <c r="O608" s="23"/>
      <c r="P608" s="23"/>
      <c r="Q608" s="23"/>
      <c r="R608" s="23"/>
      <c r="S608" s="23"/>
      <c r="T608" s="23"/>
      <c r="U608" s="23"/>
      <c r="V608" s="118" t="str">
        <f t="shared" si="59"/>
        <v/>
      </c>
    </row>
    <row r="609" spans="1:22" x14ac:dyDescent="0.25">
      <c r="A609" s="16">
        <v>129</v>
      </c>
      <c r="B609" s="63" t="str">
        <f t="shared" si="62"/>
        <v/>
      </c>
      <c r="C609" s="63" t="str">
        <f t="shared" si="62"/>
        <v/>
      </c>
      <c r="D609" s="23"/>
      <c r="E609" s="23"/>
      <c r="F609" s="23"/>
      <c r="G609" s="23"/>
      <c r="H609" s="23"/>
      <c r="I609" s="23"/>
      <c r="J609" s="23"/>
      <c r="K609" s="23"/>
      <c r="L609" s="23"/>
      <c r="M609" s="23"/>
      <c r="N609" s="23"/>
      <c r="O609" s="23"/>
      <c r="P609" s="23"/>
      <c r="Q609" s="23"/>
      <c r="R609" s="23"/>
      <c r="S609" s="23"/>
      <c r="T609" s="23"/>
      <c r="U609" s="23"/>
      <c r="V609" s="118" t="str">
        <f t="shared" si="59"/>
        <v/>
      </c>
    </row>
    <row r="610" spans="1:22" x14ac:dyDescent="0.25">
      <c r="A610" s="16">
        <v>130</v>
      </c>
      <c r="B610" s="63" t="str">
        <f t="shared" si="62"/>
        <v/>
      </c>
      <c r="C610" s="63" t="str">
        <f t="shared" si="62"/>
        <v/>
      </c>
      <c r="D610" s="23"/>
      <c r="E610" s="23"/>
      <c r="F610" s="23"/>
      <c r="G610" s="30"/>
      <c r="H610" s="30"/>
      <c r="I610" s="30"/>
      <c r="J610" s="30"/>
      <c r="K610" s="23"/>
      <c r="L610" s="23"/>
      <c r="M610" s="23"/>
      <c r="N610" s="30"/>
      <c r="O610" s="30"/>
      <c r="P610" s="30"/>
      <c r="Q610" s="30"/>
      <c r="R610" s="30"/>
      <c r="S610" s="30"/>
      <c r="T610" s="30"/>
      <c r="U610" s="30"/>
      <c r="V610" s="118" t="str">
        <f t="shared" ref="V610:V673" si="63">IF(B610="","",SUM(D610:U610))</f>
        <v/>
      </c>
    </row>
    <row r="611" spans="1:22" x14ac:dyDescent="0.25">
      <c r="A611" s="16">
        <v>131</v>
      </c>
      <c r="B611" s="63" t="str">
        <f t="shared" si="62"/>
        <v/>
      </c>
      <c r="C611" s="63" t="str">
        <f t="shared" si="62"/>
        <v/>
      </c>
      <c r="D611" s="23"/>
      <c r="E611" s="23"/>
      <c r="F611" s="23"/>
      <c r="G611" s="30"/>
      <c r="H611" s="30"/>
      <c r="I611" s="30"/>
      <c r="J611" s="30"/>
      <c r="K611" s="23"/>
      <c r="L611" s="23"/>
      <c r="M611" s="23"/>
      <c r="N611" s="30"/>
      <c r="O611" s="30"/>
      <c r="P611" s="30"/>
      <c r="Q611" s="30"/>
      <c r="R611" s="30"/>
      <c r="S611" s="30"/>
      <c r="T611" s="30"/>
      <c r="U611" s="30"/>
      <c r="V611" s="118" t="str">
        <f t="shared" si="63"/>
        <v/>
      </c>
    </row>
    <row r="612" spans="1:22" x14ac:dyDescent="0.25">
      <c r="A612" s="16">
        <v>132</v>
      </c>
      <c r="B612" s="63" t="str">
        <f t="shared" si="62"/>
        <v/>
      </c>
      <c r="C612" s="63" t="str">
        <f t="shared" si="62"/>
        <v/>
      </c>
      <c r="D612" s="23"/>
      <c r="E612" s="23"/>
      <c r="F612" s="23"/>
      <c r="G612" s="30"/>
      <c r="H612" s="30"/>
      <c r="I612" s="30"/>
      <c r="J612" s="30"/>
      <c r="K612" s="23"/>
      <c r="L612" s="23"/>
      <c r="M612" s="23"/>
      <c r="N612" s="30"/>
      <c r="O612" s="30"/>
      <c r="P612" s="30"/>
      <c r="Q612" s="30"/>
      <c r="R612" s="30"/>
      <c r="S612" s="30"/>
      <c r="T612" s="30"/>
      <c r="U612" s="30"/>
      <c r="V612" s="118" t="str">
        <f t="shared" si="63"/>
        <v/>
      </c>
    </row>
    <row r="613" spans="1:22" x14ac:dyDescent="0.25">
      <c r="A613" s="16">
        <v>133</v>
      </c>
      <c r="B613" s="63" t="str">
        <f t="shared" si="62"/>
        <v/>
      </c>
      <c r="C613" s="63" t="str">
        <f t="shared" si="62"/>
        <v/>
      </c>
      <c r="D613" s="23"/>
      <c r="E613" s="23"/>
      <c r="F613" s="23"/>
      <c r="G613" s="30"/>
      <c r="H613" s="30"/>
      <c r="I613" s="30"/>
      <c r="J613" s="30"/>
      <c r="K613" s="23"/>
      <c r="L613" s="23"/>
      <c r="M613" s="23"/>
      <c r="N613" s="30"/>
      <c r="O613" s="30"/>
      <c r="P613" s="30"/>
      <c r="Q613" s="30"/>
      <c r="R613" s="30"/>
      <c r="S613" s="30"/>
      <c r="T613" s="30"/>
      <c r="U613" s="30"/>
      <c r="V613" s="118" t="str">
        <f t="shared" si="63"/>
        <v/>
      </c>
    </row>
    <row r="614" spans="1:22" x14ac:dyDescent="0.25">
      <c r="A614" s="16">
        <v>134</v>
      </c>
      <c r="B614" s="63" t="str">
        <f t="shared" si="62"/>
        <v/>
      </c>
      <c r="C614" s="63" t="str">
        <f t="shared" si="62"/>
        <v/>
      </c>
      <c r="D614" s="23"/>
      <c r="E614" s="23"/>
      <c r="F614" s="23"/>
      <c r="G614" s="30"/>
      <c r="H614" s="30"/>
      <c r="I614" s="30"/>
      <c r="J614" s="30"/>
      <c r="K614" s="23"/>
      <c r="L614" s="23"/>
      <c r="M614" s="23"/>
      <c r="N614" s="30"/>
      <c r="O614" s="30"/>
      <c r="P614" s="30"/>
      <c r="Q614" s="30"/>
      <c r="R614" s="30"/>
      <c r="S614" s="30"/>
      <c r="T614" s="30"/>
      <c r="U614" s="30"/>
      <c r="V614" s="118" t="str">
        <f t="shared" si="63"/>
        <v/>
      </c>
    </row>
    <row r="615" spans="1:22" x14ac:dyDescent="0.25">
      <c r="A615" s="16">
        <v>135</v>
      </c>
      <c r="B615" s="63" t="str">
        <f t="shared" si="62"/>
        <v/>
      </c>
      <c r="C615" s="63" t="str">
        <f t="shared" si="62"/>
        <v/>
      </c>
      <c r="D615" s="23"/>
      <c r="E615" s="23"/>
      <c r="F615" s="23"/>
      <c r="G615" s="30"/>
      <c r="H615" s="30"/>
      <c r="I615" s="30"/>
      <c r="J615" s="30"/>
      <c r="K615" s="23"/>
      <c r="L615" s="23"/>
      <c r="M615" s="23"/>
      <c r="N615" s="30"/>
      <c r="O615" s="30"/>
      <c r="P615" s="30"/>
      <c r="Q615" s="30"/>
      <c r="R615" s="30"/>
      <c r="S615" s="30"/>
      <c r="T615" s="30"/>
      <c r="U615" s="30"/>
      <c r="V615" s="118" t="str">
        <f t="shared" si="63"/>
        <v/>
      </c>
    </row>
    <row r="616" spans="1:22" x14ac:dyDescent="0.25">
      <c r="A616" s="16">
        <v>136</v>
      </c>
      <c r="B616" s="63" t="str">
        <f t="shared" si="62"/>
        <v/>
      </c>
      <c r="C616" s="63" t="str">
        <f t="shared" si="62"/>
        <v/>
      </c>
      <c r="D616" s="23"/>
      <c r="E616" s="23"/>
      <c r="F616" s="23"/>
      <c r="G616" s="30"/>
      <c r="H616" s="30"/>
      <c r="I616" s="30"/>
      <c r="J616" s="30"/>
      <c r="K616" s="23"/>
      <c r="L616" s="23"/>
      <c r="M616" s="23"/>
      <c r="N616" s="30"/>
      <c r="O616" s="30"/>
      <c r="P616" s="30"/>
      <c r="Q616" s="30"/>
      <c r="R616" s="30"/>
      <c r="S616" s="30"/>
      <c r="T616" s="30"/>
      <c r="U616" s="30"/>
      <c r="V616" s="118" t="str">
        <f t="shared" si="63"/>
        <v/>
      </c>
    </row>
    <row r="617" spans="1:22" x14ac:dyDescent="0.25">
      <c r="A617" s="16">
        <v>137</v>
      </c>
      <c r="B617" s="63" t="str">
        <f t="shared" si="62"/>
        <v/>
      </c>
      <c r="C617" s="63" t="str">
        <f t="shared" si="62"/>
        <v/>
      </c>
      <c r="D617" s="23"/>
      <c r="E617" s="23"/>
      <c r="F617" s="23"/>
      <c r="G617" s="30"/>
      <c r="H617" s="30"/>
      <c r="I617" s="30"/>
      <c r="J617" s="30"/>
      <c r="K617" s="23"/>
      <c r="L617" s="23"/>
      <c r="M617" s="23"/>
      <c r="N617" s="30"/>
      <c r="O617" s="30"/>
      <c r="P617" s="30"/>
      <c r="Q617" s="30"/>
      <c r="R617" s="30"/>
      <c r="S617" s="30"/>
      <c r="T617" s="30"/>
      <c r="U617" s="30"/>
      <c r="V617" s="118" t="str">
        <f t="shared" si="63"/>
        <v/>
      </c>
    </row>
    <row r="618" spans="1:22" x14ac:dyDescent="0.25">
      <c r="A618" s="16">
        <v>138</v>
      </c>
      <c r="B618" s="63" t="str">
        <f t="shared" si="62"/>
        <v/>
      </c>
      <c r="C618" s="63" t="str">
        <f t="shared" si="62"/>
        <v/>
      </c>
      <c r="D618" s="23"/>
      <c r="E618" s="23"/>
      <c r="F618" s="23"/>
      <c r="G618" s="30"/>
      <c r="H618" s="30"/>
      <c r="I618" s="30"/>
      <c r="J618" s="30"/>
      <c r="K618" s="23"/>
      <c r="L618" s="23"/>
      <c r="M618" s="23"/>
      <c r="N618" s="30"/>
      <c r="O618" s="30"/>
      <c r="P618" s="30"/>
      <c r="Q618" s="30"/>
      <c r="R618" s="30"/>
      <c r="S618" s="30"/>
      <c r="T618" s="30"/>
      <c r="U618" s="30"/>
      <c r="V618" s="118" t="str">
        <f t="shared" si="63"/>
        <v/>
      </c>
    </row>
    <row r="619" spans="1:22" x14ac:dyDescent="0.25">
      <c r="A619" s="16">
        <v>139</v>
      </c>
      <c r="B619" s="63" t="str">
        <f t="shared" si="62"/>
        <v/>
      </c>
      <c r="C619" s="63" t="str">
        <f t="shared" si="62"/>
        <v/>
      </c>
      <c r="D619" s="23"/>
      <c r="E619" s="23"/>
      <c r="F619" s="23"/>
      <c r="G619" s="30"/>
      <c r="H619" s="30"/>
      <c r="I619" s="30"/>
      <c r="J619" s="30"/>
      <c r="K619" s="23"/>
      <c r="L619" s="23"/>
      <c r="M619" s="23"/>
      <c r="N619" s="30"/>
      <c r="O619" s="30"/>
      <c r="P619" s="30"/>
      <c r="Q619" s="30"/>
      <c r="R619" s="30"/>
      <c r="S619" s="30"/>
      <c r="T619" s="30"/>
      <c r="U619" s="30"/>
      <c r="V619" s="118" t="str">
        <f t="shared" si="63"/>
        <v/>
      </c>
    </row>
    <row r="620" spans="1:22" x14ac:dyDescent="0.25">
      <c r="A620" s="16">
        <v>140</v>
      </c>
      <c r="B620" s="63" t="str">
        <f t="shared" si="62"/>
        <v/>
      </c>
      <c r="C620" s="63" t="str">
        <f t="shared" si="62"/>
        <v/>
      </c>
      <c r="D620" s="23"/>
      <c r="E620" s="23"/>
      <c r="F620" s="23"/>
      <c r="G620" s="30"/>
      <c r="H620" s="30"/>
      <c r="I620" s="30"/>
      <c r="J620" s="30"/>
      <c r="K620" s="23"/>
      <c r="L620" s="23"/>
      <c r="M620" s="23"/>
      <c r="N620" s="30"/>
      <c r="O620" s="30"/>
      <c r="P620" s="30"/>
      <c r="Q620" s="30"/>
      <c r="R620" s="30"/>
      <c r="S620" s="30"/>
      <c r="T620" s="30"/>
      <c r="U620" s="30"/>
      <c r="V620" s="118" t="str">
        <f t="shared" si="63"/>
        <v/>
      </c>
    </row>
    <row r="621" spans="1:22" x14ac:dyDescent="0.25">
      <c r="A621" s="16">
        <v>141</v>
      </c>
      <c r="B621" s="63" t="str">
        <f t="shared" ref="B621:C640" si="64">+B412</f>
        <v/>
      </c>
      <c r="C621" s="63" t="str">
        <f t="shared" si="64"/>
        <v/>
      </c>
      <c r="D621" s="23"/>
      <c r="E621" s="23"/>
      <c r="F621" s="23"/>
      <c r="G621" s="23"/>
      <c r="H621" s="23"/>
      <c r="I621" s="23"/>
      <c r="J621" s="23"/>
      <c r="K621" s="23"/>
      <c r="L621" s="23"/>
      <c r="M621" s="23"/>
      <c r="N621" s="23"/>
      <c r="O621" s="23"/>
      <c r="P621" s="23"/>
      <c r="Q621" s="23"/>
      <c r="R621" s="23"/>
      <c r="S621" s="23"/>
      <c r="T621" s="23"/>
      <c r="U621" s="23"/>
      <c r="V621" s="118" t="str">
        <f t="shared" si="63"/>
        <v/>
      </c>
    </row>
    <row r="622" spans="1:22" x14ac:dyDescent="0.25">
      <c r="A622" s="16">
        <v>142</v>
      </c>
      <c r="B622" s="63" t="str">
        <f t="shared" si="64"/>
        <v/>
      </c>
      <c r="C622" s="63" t="str">
        <f t="shared" si="64"/>
        <v/>
      </c>
      <c r="D622" s="23"/>
      <c r="E622" s="23"/>
      <c r="F622" s="23"/>
      <c r="G622" s="23"/>
      <c r="H622" s="23"/>
      <c r="I622" s="23"/>
      <c r="J622" s="23"/>
      <c r="K622" s="23"/>
      <c r="L622" s="23"/>
      <c r="M622" s="23"/>
      <c r="N622" s="23"/>
      <c r="O622" s="23"/>
      <c r="P622" s="23"/>
      <c r="Q622" s="23"/>
      <c r="R622" s="23"/>
      <c r="S622" s="23"/>
      <c r="T622" s="23"/>
      <c r="U622" s="23"/>
      <c r="V622" s="118" t="str">
        <f t="shared" si="63"/>
        <v/>
      </c>
    </row>
    <row r="623" spans="1:22" x14ac:dyDescent="0.25">
      <c r="A623" s="16">
        <v>143</v>
      </c>
      <c r="B623" s="63" t="str">
        <f t="shared" si="64"/>
        <v/>
      </c>
      <c r="C623" s="63" t="str">
        <f t="shared" si="64"/>
        <v/>
      </c>
      <c r="D623" s="23"/>
      <c r="E623" s="23"/>
      <c r="F623" s="23"/>
      <c r="G623" s="23"/>
      <c r="H623" s="23"/>
      <c r="I623" s="23"/>
      <c r="J623" s="23"/>
      <c r="K623" s="23"/>
      <c r="L623" s="23"/>
      <c r="M623" s="23"/>
      <c r="N623" s="23"/>
      <c r="O623" s="23"/>
      <c r="P623" s="23"/>
      <c r="Q623" s="23"/>
      <c r="R623" s="23"/>
      <c r="S623" s="23"/>
      <c r="T623" s="23"/>
      <c r="U623" s="23"/>
      <c r="V623" s="118" t="str">
        <f t="shared" si="63"/>
        <v/>
      </c>
    </row>
    <row r="624" spans="1:22" x14ac:dyDescent="0.25">
      <c r="A624" s="16">
        <v>144</v>
      </c>
      <c r="B624" s="63" t="str">
        <f t="shared" si="64"/>
        <v/>
      </c>
      <c r="C624" s="63" t="str">
        <f t="shared" si="64"/>
        <v/>
      </c>
      <c r="D624" s="23"/>
      <c r="E624" s="23"/>
      <c r="F624" s="23"/>
      <c r="G624" s="30"/>
      <c r="H624" s="30"/>
      <c r="I624" s="30"/>
      <c r="J624" s="30"/>
      <c r="K624" s="23"/>
      <c r="L624" s="23"/>
      <c r="M624" s="23"/>
      <c r="N624" s="30"/>
      <c r="O624" s="30"/>
      <c r="P624" s="30"/>
      <c r="Q624" s="30"/>
      <c r="R624" s="30"/>
      <c r="S624" s="30"/>
      <c r="T624" s="30"/>
      <c r="U624" s="30"/>
      <c r="V624" s="118" t="str">
        <f t="shared" si="63"/>
        <v/>
      </c>
    </row>
    <row r="625" spans="1:22" x14ac:dyDescent="0.25">
      <c r="A625" s="16">
        <v>145</v>
      </c>
      <c r="B625" s="63" t="str">
        <f t="shared" si="64"/>
        <v/>
      </c>
      <c r="C625" s="63" t="str">
        <f t="shared" si="64"/>
        <v/>
      </c>
      <c r="D625" s="23"/>
      <c r="E625" s="23"/>
      <c r="F625" s="23"/>
      <c r="G625" s="30"/>
      <c r="H625" s="30"/>
      <c r="I625" s="30"/>
      <c r="J625" s="30"/>
      <c r="K625" s="23"/>
      <c r="L625" s="23"/>
      <c r="M625" s="23"/>
      <c r="N625" s="30"/>
      <c r="O625" s="30"/>
      <c r="P625" s="30"/>
      <c r="Q625" s="30"/>
      <c r="R625" s="30"/>
      <c r="S625" s="30"/>
      <c r="T625" s="30"/>
      <c r="U625" s="30"/>
      <c r="V625" s="118" t="str">
        <f t="shared" si="63"/>
        <v/>
      </c>
    </row>
    <row r="626" spans="1:22" x14ac:dyDescent="0.25">
      <c r="A626" s="16">
        <v>146</v>
      </c>
      <c r="B626" s="63" t="str">
        <f t="shared" si="64"/>
        <v/>
      </c>
      <c r="C626" s="63" t="str">
        <f t="shared" si="64"/>
        <v/>
      </c>
      <c r="D626" s="23"/>
      <c r="E626" s="23"/>
      <c r="F626" s="23"/>
      <c r="G626" s="30"/>
      <c r="H626" s="30"/>
      <c r="I626" s="30"/>
      <c r="J626" s="30"/>
      <c r="K626" s="23"/>
      <c r="L626" s="23"/>
      <c r="M626" s="23"/>
      <c r="N626" s="30"/>
      <c r="O626" s="30"/>
      <c r="P626" s="30"/>
      <c r="Q626" s="30"/>
      <c r="R626" s="30"/>
      <c r="S626" s="30"/>
      <c r="T626" s="30"/>
      <c r="U626" s="30"/>
      <c r="V626" s="118" t="str">
        <f t="shared" si="63"/>
        <v/>
      </c>
    </row>
    <row r="627" spans="1:22" x14ac:dyDescent="0.25">
      <c r="A627" s="16">
        <v>147</v>
      </c>
      <c r="B627" s="63" t="str">
        <f t="shared" si="64"/>
        <v/>
      </c>
      <c r="C627" s="63" t="str">
        <f t="shared" si="64"/>
        <v/>
      </c>
      <c r="D627" s="23"/>
      <c r="E627" s="23"/>
      <c r="F627" s="23"/>
      <c r="G627" s="30"/>
      <c r="H627" s="30"/>
      <c r="I627" s="30"/>
      <c r="J627" s="30"/>
      <c r="K627" s="23"/>
      <c r="L627" s="23"/>
      <c r="M627" s="23"/>
      <c r="N627" s="30"/>
      <c r="O627" s="30"/>
      <c r="P627" s="30"/>
      <c r="Q627" s="30"/>
      <c r="R627" s="30"/>
      <c r="S627" s="30"/>
      <c r="T627" s="30"/>
      <c r="U627" s="30"/>
      <c r="V627" s="118" t="str">
        <f t="shared" si="63"/>
        <v/>
      </c>
    </row>
    <row r="628" spans="1:22" x14ac:dyDescent="0.25">
      <c r="A628" s="16">
        <v>148</v>
      </c>
      <c r="B628" s="63" t="str">
        <f t="shared" si="64"/>
        <v/>
      </c>
      <c r="C628" s="63" t="str">
        <f t="shared" si="64"/>
        <v/>
      </c>
      <c r="D628" s="23"/>
      <c r="E628" s="23"/>
      <c r="F628" s="23"/>
      <c r="G628" s="30"/>
      <c r="H628" s="30"/>
      <c r="I628" s="30"/>
      <c r="J628" s="30"/>
      <c r="K628" s="23"/>
      <c r="L628" s="23"/>
      <c r="M628" s="23"/>
      <c r="N628" s="30"/>
      <c r="O628" s="30"/>
      <c r="P628" s="30"/>
      <c r="Q628" s="30"/>
      <c r="R628" s="30"/>
      <c r="S628" s="30"/>
      <c r="T628" s="30"/>
      <c r="U628" s="30"/>
      <c r="V628" s="118" t="str">
        <f t="shared" si="63"/>
        <v/>
      </c>
    </row>
    <row r="629" spans="1:22" x14ac:dyDescent="0.25">
      <c r="A629" s="16">
        <v>149</v>
      </c>
      <c r="B629" s="63" t="str">
        <f t="shared" si="64"/>
        <v/>
      </c>
      <c r="C629" s="63" t="str">
        <f t="shared" si="64"/>
        <v/>
      </c>
      <c r="D629" s="23"/>
      <c r="E629" s="23"/>
      <c r="F629" s="23"/>
      <c r="G629" s="30"/>
      <c r="H629" s="30"/>
      <c r="I629" s="30"/>
      <c r="J629" s="30"/>
      <c r="K629" s="23"/>
      <c r="L629" s="23"/>
      <c r="M629" s="23"/>
      <c r="N629" s="30"/>
      <c r="O629" s="30"/>
      <c r="P629" s="30"/>
      <c r="Q629" s="30"/>
      <c r="R629" s="30"/>
      <c r="S629" s="30"/>
      <c r="T629" s="30"/>
      <c r="U629" s="30"/>
      <c r="V629" s="118" t="str">
        <f t="shared" si="63"/>
        <v/>
      </c>
    </row>
    <row r="630" spans="1:22" x14ac:dyDescent="0.25">
      <c r="A630" s="16">
        <v>150</v>
      </c>
      <c r="B630" s="63" t="str">
        <f t="shared" si="64"/>
        <v/>
      </c>
      <c r="C630" s="63" t="str">
        <f t="shared" si="64"/>
        <v/>
      </c>
      <c r="D630" s="23"/>
      <c r="E630" s="23"/>
      <c r="F630" s="23"/>
      <c r="G630" s="30"/>
      <c r="H630" s="30"/>
      <c r="I630" s="30"/>
      <c r="J630" s="30"/>
      <c r="K630" s="23"/>
      <c r="L630" s="23"/>
      <c r="M630" s="23"/>
      <c r="N630" s="30"/>
      <c r="O630" s="30"/>
      <c r="P630" s="30"/>
      <c r="Q630" s="30"/>
      <c r="R630" s="30"/>
      <c r="S630" s="30"/>
      <c r="T630" s="30"/>
      <c r="U630" s="30"/>
      <c r="V630" s="118" t="str">
        <f t="shared" si="63"/>
        <v/>
      </c>
    </row>
    <row r="631" spans="1:22" x14ac:dyDescent="0.25">
      <c r="A631" s="16">
        <v>151</v>
      </c>
      <c r="B631" s="63" t="str">
        <f t="shared" si="64"/>
        <v/>
      </c>
      <c r="C631" s="63" t="str">
        <f t="shared" si="64"/>
        <v/>
      </c>
      <c r="D631" s="23"/>
      <c r="E631" s="23"/>
      <c r="F631" s="23"/>
      <c r="G631" s="30"/>
      <c r="H631" s="30"/>
      <c r="I631" s="30"/>
      <c r="J631" s="30"/>
      <c r="K631" s="23"/>
      <c r="L631" s="23"/>
      <c r="M631" s="23"/>
      <c r="N631" s="30"/>
      <c r="O631" s="30"/>
      <c r="P631" s="30"/>
      <c r="Q631" s="30"/>
      <c r="R631" s="30"/>
      <c r="S631" s="30"/>
      <c r="T631" s="30"/>
      <c r="U631" s="30"/>
      <c r="V631" s="118" t="str">
        <f t="shared" si="63"/>
        <v/>
      </c>
    </row>
    <row r="632" spans="1:22" x14ac:dyDescent="0.25">
      <c r="A632" s="16">
        <v>152</v>
      </c>
      <c r="B632" s="63" t="str">
        <f t="shared" si="64"/>
        <v/>
      </c>
      <c r="C632" s="63" t="str">
        <f t="shared" si="64"/>
        <v/>
      </c>
      <c r="D632" s="23"/>
      <c r="E632" s="23"/>
      <c r="F632" s="23"/>
      <c r="G632" s="30"/>
      <c r="H632" s="30"/>
      <c r="I632" s="30"/>
      <c r="J632" s="30"/>
      <c r="K632" s="23"/>
      <c r="L632" s="23"/>
      <c r="M632" s="23"/>
      <c r="N632" s="30"/>
      <c r="O632" s="30"/>
      <c r="P632" s="30"/>
      <c r="Q632" s="30"/>
      <c r="R632" s="30"/>
      <c r="S632" s="30"/>
      <c r="T632" s="30"/>
      <c r="U632" s="30"/>
      <c r="V632" s="118" t="str">
        <f t="shared" si="63"/>
        <v/>
      </c>
    </row>
    <row r="633" spans="1:22" x14ac:dyDescent="0.25">
      <c r="A633" s="16">
        <v>153</v>
      </c>
      <c r="B633" s="63" t="str">
        <f t="shared" si="64"/>
        <v/>
      </c>
      <c r="C633" s="63" t="str">
        <f t="shared" si="64"/>
        <v/>
      </c>
      <c r="D633" s="23"/>
      <c r="E633" s="23"/>
      <c r="F633" s="23"/>
      <c r="G633" s="30"/>
      <c r="H633" s="30"/>
      <c r="I633" s="30"/>
      <c r="J633" s="30"/>
      <c r="K633" s="23"/>
      <c r="L633" s="23"/>
      <c r="M633" s="23"/>
      <c r="N633" s="30"/>
      <c r="O633" s="30"/>
      <c r="P633" s="30"/>
      <c r="Q633" s="30"/>
      <c r="R633" s="30"/>
      <c r="S633" s="30"/>
      <c r="T633" s="30"/>
      <c r="U633" s="30"/>
      <c r="V633" s="118" t="str">
        <f t="shared" si="63"/>
        <v/>
      </c>
    </row>
    <row r="634" spans="1:22" x14ac:dyDescent="0.25">
      <c r="A634" s="16">
        <v>154</v>
      </c>
      <c r="B634" s="63" t="str">
        <f t="shared" si="64"/>
        <v/>
      </c>
      <c r="C634" s="63" t="str">
        <f t="shared" si="64"/>
        <v/>
      </c>
      <c r="D634" s="23"/>
      <c r="E634" s="23"/>
      <c r="F634" s="23"/>
      <c r="G634" s="30"/>
      <c r="H634" s="30"/>
      <c r="I634" s="30"/>
      <c r="J634" s="30"/>
      <c r="K634" s="23"/>
      <c r="L634" s="23"/>
      <c r="M634" s="23"/>
      <c r="N634" s="30"/>
      <c r="O634" s="30"/>
      <c r="P634" s="30"/>
      <c r="Q634" s="30"/>
      <c r="R634" s="30"/>
      <c r="S634" s="30"/>
      <c r="T634" s="30"/>
      <c r="U634" s="30"/>
      <c r="V634" s="118" t="str">
        <f t="shared" si="63"/>
        <v/>
      </c>
    </row>
    <row r="635" spans="1:22" x14ac:dyDescent="0.25">
      <c r="A635" s="16">
        <v>155</v>
      </c>
      <c r="B635" s="63" t="str">
        <f t="shared" si="64"/>
        <v/>
      </c>
      <c r="C635" s="63" t="str">
        <f t="shared" si="64"/>
        <v/>
      </c>
      <c r="D635" s="23"/>
      <c r="E635" s="23"/>
      <c r="F635" s="23"/>
      <c r="G635" s="23"/>
      <c r="H635" s="23"/>
      <c r="I635" s="23"/>
      <c r="J635" s="23"/>
      <c r="K635" s="23"/>
      <c r="L635" s="23"/>
      <c r="M635" s="23"/>
      <c r="N635" s="23"/>
      <c r="O635" s="23"/>
      <c r="P635" s="23"/>
      <c r="Q635" s="23"/>
      <c r="R635" s="23"/>
      <c r="S635" s="23"/>
      <c r="T635" s="23"/>
      <c r="U635" s="23"/>
      <c r="V635" s="118" t="str">
        <f t="shared" si="63"/>
        <v/>
      </c>
    </row>
    <row r="636" spans="1:22" x14ac:dyDescent="0.25">
      <c r="A636" s="16">
        <v>156</v>
      </c>
      <c r="B636" s="63" t="str">
        <f t="shared" si="64"/>
        <v/>
      </c>
      <c r="C636" s="63" t="str">
        <f t="shared" si="64"/>
        <v/>
      </c>
      <c r="D636" s="23"/>
      <c r="E636" s="23"/>
      <c r="F636" s="23"/>
      <c r="G636" s="23"/>
      <c r="H636" s="23"/>
      <c r="I636" s="23"/>
      <c r="J636" s="23"/>
      <c r="K636" s="23"/>
      <c r="L636" s="23"/>
      <c r="M636" s="23"/>
      <c r="N636" s="23"/>
      <c r="O636" s="23"/>
      <c r="P636" s="23"/>
      <c r="Q636" s="23"/>
      <c r="R636" s="23"/>
      <c r="S636" s="23"/>
      <c r="T636" s="23"/>
      <c r="U636" s="23"/>
      <c r="V636" s="118" t="str">
        <f t="shared" si="63"/>
        <v/>
      </c>
    </row>
    <row r="637" spans="1:22" x14ac:dyDescent="0.25">
      <c r="A637" s="16">
        <v>157</v>
      </c>
      <c r="B637" s="63" t="str">
        <f t="shared" si="64"/>
        <v/>
      </c>
      <c r="C637" s="63" t="str">
        <f t="shared" si="64"/>
        <v/>
      </c>
      <c r="D637" s="23"/>
      <c r="E637" s="23"/>
      <c r="F637" s="23"/>
      <c r="G637" s="23"/>
      <c r="H637" s="23"/>
      <c r="I637" s="23"/>
      <c r="J637" s="23"/>
      <c r="K637" s="23"/>
      <c r="L637" s="23"/>
      <c r="M637" s="23"/>
      <c r="N637" s="23"/>
      <c r="O637" s="23"/>
      <c r="P637" s="23"/>
      <c r="Q637" s="23"/>
      <c r="R637" s="23"/>
      <c r="S637" s="23"/>
      <c r="T637" s="23"/>
      <c r="U637" s="23"/>
      <c r="V637" s="118" t="str">
        <f t="shared" si="63"/>
        <v/>
      </c>
    </row>
    <row r="638" spans="1:22" x14ac:dyDescent="0.25">
      <c r="A638" s="16">
        <v>158</v>
      </c>
      <c r="B638" s="63" t="str">
        <f t="shared" si="64"/>
        <v/>
      </c>
      <c r="C638" s="63" t="str">
        <f t="shared" si="64"/>
        <v/>
      </c>
      <c r="D638" s="23"/>
      <c r="E638" s="23"/>
      <c r="F638" s="23"/>
      <c r="G638" s="30"/>
      <c r="H638" s="30"/>
      <c r="I638" s="30"/>
      <c r="J638" s="30"/>
      <c r="K638" s="23"/>
      <c r="L638" s="23"/>
      <c r="M638" s="23"/>
      <c r="N638" s="30"/>
      <c r="O638" s="30"/>
      <c r="P638" s="30"/>
      <c r="Q638" s="30"/>
      <c r="R638" s="30"/>
      <c r="S638" s="30"/>
      <c r="T638" s="30"/>
      <c r="U638" s="30"/>
      <c r="V638" s="118" t="str">
        <f t="shared" si="63"/>
        <v/>
      </c>
    </row>
    <row r="639" spans="1:22" x14ac:dyDescent="0.25">
      <c r="A639" s="16">
        <v>159</v>
      </c>
      <c r="B639" s="63" t="str">
        <f t="shared" si="64"/>
        <v/>
      </c>
      <c r="C639" s="63" t="str">
        <f t="shared" si="64"/>
        <v/>
      </c>
      <c r="D639" s="23"/>
      <c r="E639" s="23"/>
      <c r="F639" s="23"/>
      <c r="G639" s="30"/>
      <c r="H639" s="30"/>
      <c r="I639" s="30"/>
      <c r="J639" s="30"/>
      <c r="K639" s="23"/>
      <c r="L639" s="23"/>
      <c r="M639" s="23"/>
      <c r="N639" s="30"/>
      <c r="O639" s="30"/>
      <c r="P639" s="30"/>
      <c r="Q639" s="30"/>
      <c r="R639" s="30"/>
      <c r="S639" s="30"/>
      <c r="T639" s="30"/>
      <c r="U639" s="30"/>
      <c r="V639" s="118" t="str">
        <f t="shared" si="63"/>
        <v/>
      </c>
    </row>
    <row r="640" spans="1:22" x14ac:dyDescent="0.25">
      <c r="A640" s="16">
        <v>160</v>
      </c>
      <c r="B640" s="63" t="str">
        <f t="shared" si="64"/>
        <v/>
      </c>
      <c r="C640" s="63" t="str">
        <f t="shared" si="64"/>
        <v/>
      </c>
      <c r="D640" s="23"/>
      <c r="E640" s="23"/>
      <c r="F640" s="23"/>
      <c r="G640" s="30"/>
      <c r="H640" s="30"/>
      <c r="I640" s="30"/>
      <c r="J640" s="30"/>
      <c r="K640" s="23"/>
      <c r="L640" s="23"/>
      <c r="M640" s="23"/>
      <c r="N640" s="30"/>
      <c r="O640" s="30"/>
      <c r="P640" s="30"/>
      <c r="Q640" s="30"/>
      <c r="R640" s="30"/>
      <c r="S640" s="30"/>
      <c r="T640" s="30"/>
      <c r="U640" s="30"/>
      <c r="V640" s="118" t="str">
        <f t="shared" si="63"/>
        <v/>
      </c>
    </row>
    <row r="641" spans="1:22" x14ac:dyDescent="0.25">
      <c r="A641" s="16">
        <v>161</v>
      </c>
      <c r="B641" s="63" t="str">
        <f t="shared" ref="B641:C660" si="65">+B432</f>
        <v/>
      </c>
      <c r="C641" s="63" t="str">
        <f t="shared" si="65"/>
        <v/>
      </c>
      <c r="D641" s="23"/>
      <c r="E641" s="23"/>
      <c r="F641" s="23"/>
      <c r="G641" s="30"/>
      <c r="H641" s="30"/>
      <c r="I641" s="30"/>
      <c r="J641" s="30"/>
      <c r="K641" s="23"/>
      <c r="L641" s="23"/>
      <c r="M641" s="23"/>
      <c r="N641" s="30"/>
      <c r="O641" s="30"/>
      <c r="P641" s="30"/>
      <c r="Q641" s="30"/>
      <c r="R641" s="30"/>
      <c r="S641" s="30"/>
      <c r="T641" s="30"/>
      <c r="U641" s="30"/>
      <c r="V641" s="118" t="str">
        <f t="shared" si="63"/>
        <v/>
      </c>
    </row>
    <row r="642" spans="1:22" x14ac:dyDescent="0.25">
      <c r="A642" s="16">
        <v>162</v>
      </c>
      <c r="B642" s="63" t="str">
        <f t="shared" si="65"/>
        <v/>
      </c>
      <c r="C642" s="63" t="str">
        <f t="shared" si="65"/>
        <v/>
      </c>
      <c r="D642" s="23"/>
      <c r="E642" s="23"/>
      <c r="F642" s="23"/>
      <c r="G642" s="30"/>
      <c r="H642" s="30"/>
      <c r="I642" s="30"/>
      <c r="J642" s="30"/>
      <c r="K642" s="23"/>
      <c r="L642" s="23"/>
      <c r="M642" s="23"/>
      <c r="N642" s="30"/>
      <c r="O642" s="30"/>
      <c r="P642" s="30"/>
      <c r="Q642" s="30"/>
      <c r="R642" s="30"/>
      <c r="S642" s="30"/>
      <c r="T642" s="30"/>
      <c r="U642" s="30"/>
      <c r="V642" s="118" t="str">
        <f t="shared" si="63"/>
        <v/>
      </c>
    </row>
    <row r="643" spans="1:22" x14ac:dyDescent="0.25">
      <c r="A643" s="16">
        <v>163</v>
      </c>
      <c r="B643" s="63" t="str">
        <f t="shared" si="65"/>
        <v/>
      </c>
      <c r="C643" s="63" t="str">
        <f t="shared" si="65"/>
        <v/>
      </c>
      <c r="D643" s="23"/>
      <c r="E643" s="23"/>
      <c r="F643" s="23"/>
      <c r="G643" s="30"/>
      <c r="H643" s="30"/>
      <c r="I643" s="30"/>
      <c r="J643" s="30"/>
      <c r="K643" s="23"/>
      <c r="L643" s="23"/>
      <c r="M643" s="23"/>
      <c r="N643" s="30"/>
      <c r="O643" s="30"/>
      <c r="P643" s="30"/>
      <c r="Q643" s="30"/>
      <c r="R643" s="30"/>
      <c r="S643" s="30"/>
      <c r="T643" s="30"/>
      <c r="U643" s="30"/>
      <c r="V643" s="118" t="str">
        <f t="shared" si="63"/>
        <v/>
      </c>
    </row>
    <row r="644" spans="1:22" x14ac:dyDescent="0.25">
      <c r="A644" s="16">
        <v>164</v>
      </c>
      <c r="B644" s="63" t="str">
        <f t="shared" si="65"/>
        <v/>
      </c>
      <c r="C644" s="63" t="str">
        <f t="shared" si="65"/>
        <v/>
      </c>
      <c r="D644" s="23"/>
      <c r="E644" s="23"/>
      <c r="F644" s="23"/>
      <c r="G644" s="30"/>
      <c r="H644" s="30"/>
      <c r="I644" s="30"/>
      <c r="J644" s="30"/>
      <c r="K644" s="23"/>
      <c r="L644" s="23"/>
      <c r="M644" s="23"/>
      <c r="N644" s="30"/>
      <c r="O644" s="30"/>
      <c r="P644" s="30"/>
      <c r="Q644" s="30"/>
      <c r="R644" s="30"/>
      <c r="S644" s="30"/>
      <c r="T644" s="30"/>
      <c r="U644" s="30"/>
      <c r="V644" s="118" t="str">
        <f t="shared" si="63"/>
        <v/>
      </c>
    </row>
    <row r="645" spans="1:22" x14ac:dyDescent="0.25">
      <c r="A645" s="16">
        <v>165</v>
      </c>
      <c r="B645" s="63" t="str">
        <f t="shared" si="65"/>
        <v/>
      </c>
      <c r="C645" s="63" t="str">
        <f t="shared" si="65"/>
        <v/>
      </c>
      <c r="D645" s="23"/>
      <c r="E645" s="23"/>
      <c r="F645" s="23"/>
      <c r="G645" s="30"/>
      <c r="H645" s="30"/>
      <c r="I645" s="30"/>
      <c r="J645" s="30"/>
      <c r="K645" s="23"/>
      <c r="L645" s="23"/>
      <c r="M645" s="23"/>
      <c r="N645" s="30"/>
      <c r="O645" s="30"/>
      <c r="P645" s="30"/>
      <c r="Q645" s="30"/>
      <c r="R645" s="30"/>
      <c r="S645" s="30"/>
      <c r="T645" s="30"/>
      <c r="U645" s="30"/>
      <c r="V645" s="118" t="str">
        <f t="shared" si="63"/>
        <v/>
      </c>
    </row>
    <row r="646" spans="1:22" x14ac:dyDescent="0.25">
      <c r="A646" s="16">
        <v>166</v>
      </c>
      <c r="B646" s="63" t="str">
        <f t="shared" si="65"/>
        <v/>
      </c>
      <c r="C646" s="63" t="str">
        <f t="shared" si="65"/>
        <v/>
      </c>
      <c r="D646" s="23"/>
      <c r="E646" s="23"/>
      <c r="F646" s="23"/>
      <c r="G646" s="30"/>
      <c r="H646" s="30"/>
      <c r="I646" s="30"/>
      <c r="J646" s="30"/>
      <c r="K646" s="23"/>
      <c r="L646" s="23"/>
      <c r="M646" s="23"/>
      <c r="N646" s="30"/>
      <c r="O646" s="30"/>
      <c r="P646" s="30"/>
      <c r="Q646" s="30"/>
      <c r="R646" s="30"/>
      <c r="S646" s="30"/>
      <c r="T646" s="30"/>
      <c r="U646" s="30"/>
      <c r="V646" s="118" t="str">
        <f t="shared" si="63"/>
        <v/>
      </c>
    </row>
    <row r="647" spans="1:22" x14ac:dyDescent="0.25">
      <c r="A647" s="16">
        <v>167</v>
      </c>
      <c r="B647" s="63" t="str">
        <f t="shared" si="65"/>
        <v/>
      </c>
      <c r="C647" s="63" t="str">
        <f t="shared" si="65"/>
        <v/>
      </c>
      <c r="D647" s="23"/>
      <c r="E647" s="23"/>
      <c r="F647" s="23"/>
      <c r="G647" s="30"/>
      <c r="H647" s="30"/>
      <c r="I647" s="30"/>
      <c r="J647" s="30"/>
      <c r="K647" s="23"/>
      <c r="L647" s="23"/>
      <c r="M647" s="23"/>
      <c r="N647" s="30"/>
      <c r="O647" s="30"/>
      <c r="P647" s="30"/>
      <c r="Q647" s="30"/>
      <c r="R647" s="30"/>
      <c r="S647" s="30"/>
      <c r="T647" s="30"/>
      <c r="U647" s="30"/>
      <c r="V647" s="118" t="str">
        <f t="shared" si="63"/>
        <v/>
      </c>
    </row>
    <row r="648" spans="1:22" x14ac:dyDescent="0.25">
      <c r="A648" s="16">
        <v>168</v>
      </c>
      <c r="B648" s="63" t="str">
        <f t="shared" si="65"/>
        <v/>
      </c>
      <c r="C648" s="63" t="str">
        <f t="shared" si="65"/>
        <v/>
      </c>
      <c r="D648" s="23"/>
      <c r="E648" s="23"/>
      <c r="F648" s="23"/>
      <c r="G648" s="30"/>
      <c r="H648" s="30"/>
      <c r="I648" s="30"/>
      <c r="J648" s="30"/>
      <c r="K648" s="23"/>
      <c r="L648" s="23"/>
      <c r="M648" s="23"/>
      <c r="N648" s="30"/>
      <c r="O648" s="30"/>
      <c r="P648" s="30"/>
      <c r="Q648" s="30"/>
      <c r="R648" s="30"/>
      <c r="S648" s="30"/>
      <c r="T648" s="30"/>
      <c r="U648" s="30"/>
      <c r="V648" s="118" t="str">
        <f t="shared" si="63"/>
        <v/>
      </c>
    </row>
    <row r="649" spans="1:22" x14ac:dyDescent="0.25">
      <c r="A649" s="16">
        <v>169</v>
      </c>
      <c r="B649" s="63" t="str">
        <f t="shared" si="65"/>
        <v/>
      </c>
      <c r="C649" s="63" t="str">
        <f t="shared" si="65"/>
        <v/>
      </c>
      <c r="D649" s="23"/>
      <c r="E649" s="23"/>
      <c r="F649" s="23"/>
      <c r="G649" s="30"/>
      <c r="H649" s="30"/>
      <c r="I649" s="30"/>
      <c r="J649" s="30"/>
      <c r="K649" s="23"/>
      <c r="L649" s="23"/>
      <c r="M649" s="23"/>
      <c r="N649" s="30"/>
      <c r="O649" s="30"/>
      <c r="P649" s="30"/>
      <c r="Q649" s="30"/>
      <c r="R649" s="30"/>
      <c r="S649" s="30"/>
      <c r="T649" s="30"/>
      <c r="U649" s="30"/>
      <c r="V649" s="118" t="str">
        <f t="shared" si="63"/>
        <v/>
      </c>
    </row>
    <row r="650" spans="1:22" x14ac:dyDescent="0.25">
      <c r="A650" s="16">
        <v>170</v>
      </c>
      <c r="B650" s="63" t="str">
        <f t="shared" si="65"/>
        <v/>
      </c>
      <c r="C650" s="63" t="str">
        <f t="shared" si="65"/>
        <v/>
      </c>
      <c r="D650" s="23"/>
      <c r="E650" s="23"/>
      <c r="F650" s="23"/>
      <c r="G650" s="30"/>
      <c r="H650" s="30"/>
      <c r="I650" s="30"/>
      <c r="J650" s="30"/>
      <c r="K650" s="23"/>
      <c r="L650" s="23"/>
      <c r="M650" s="23"/>
      <c r="N650" s="30"/>
      <c r="O650" s="30"/>
      <c r="P650" s="30"/>
      <c r="Q650" s="30"/>
      <c r="R650" s="30"/>
      <c r="S650" s="30"/>
      <c r="T650" s="30"/>
      <c r="U650" s="30"/>
      <c r="V650" s="118" t="str">
        <f t="shared" si="63"/>
        <v/>
      </c>
    </row>
    <row r="651" spans="1:22" x14ac:dyDescent="0.25">
      <c r="A651" s="16">
        <v>171</v>
      </c>
      <c r="B651" s="63" t="str">
        <f t="shared" si="65"/>
        <v/>
      </c>
      <c r="C651" s="63" t="str">
        <f t="shared" si="65"/>
        <v/>
      </c>
      <c r="D651" s="23"/>
      <c r="E651" s="23"/>
      <c r="F651" s="23"/>
      <c r="G651" s="30"/>
      <c r="H651" s="30"/>
      <c r="I651" s="30"/>
      <c r="J651" s="30"/>
      <c r="K651" s="23"/>
      <c r="L651" s="23"/>
      <c r="M651" s="23"/>
      <c r="N651" s="30"/>
      <c r="O651" s="30"/>
      <c r="P651" s="30"/>
      <c r="Q651" s="30"/>
      <c r="R651" s="30"/>
      <c r="S651" s="30"/>
      <c r="T651" s="30"/>
      <c r="U651" s="30"/>
      <c r="V651" s="118" t="str">
        <f t="shared" si="63"/>
        <v/>
      </c>
    </row>
    <row r="652" spans="1:22" x14ac:dyDescent="0.25">
      <c r="A652" s="16">
        <v>172</v>
      </c>
      <c r="B652" s="63" t="str">
        <f t="shared" si="65"/>
        <v/>
      </c>
      <c r="C652" s="63" t="str">
        <f t="shared" si="65"/>
        <v/>
      </c>
      <c r="D652" s="23"/>
      <c r="E652" s="23"/>
      <c r="F652" s="23"/>
      <c r="G652" s="30"/>
      <c r="H652" s="30"/>
      <c r="I652" s="30"/>
      <c r="J652" s="30"/>
      <c r="K652" s="23"/>
      <c r="L652" s="23"/>
      <c r="M652" s="23"/>
      <c r="N652" s="30"/>
      <c r="O652" s="30"/>
      <c r="P652" s="30"/>
      <c r="Q652" s="30"/>
      <c r="R652" s="30"/>
      <c r="S652" s="30"/>
      <c r="T652" s="30"/>
      <c r="U652" s="30"/>
      <c r="V652" s="118" t="str">
        <f t="shared" si="63"/>
        <v/>
      </c>
    </row>
    <row r="653" spans="1:22" x14ac:dyDescent="0.25">
      <c r="A653" s="16">
        <v>173</v>
      </c>
      <c r="B653" s="63" t="str">
        <f t="shared" si="65"/>
        <v/>
      </c>
      <c r="C653" s="63" t="str">
        <f t="shared" si="65"/>
        <v/>
      </c>
      <c r="D653" s="23"/>
      <c r="E653" s="23"/>
      <c r="F653" s="23"/>
      <c r="G653" s="30"/>
      <c r="H653" s="30"/>
      <c r="I653" s="30"/>
      <c r="J653" s="30"/>
      <c r="K653" s="23"/>
      <c r="L653" s="23"/>
      <c r="M653" s="23"/>
      <c r="N653" s="30"/>
      <c r="O653" s="30"/>
      <c r="P653" s="30"/>
      <c r="Q653" s="30"/>
      <c r="R653" s="30"/>
      <c r="S653" s="30"/>
      <c r="T653" s="30"/>
      <c r="U653" s="30"/>
      <c r="V653" s="118" t="str">
        <f t="shared" si="63"/>
        <v/>
      </c>
    </row>
    <row r="654" spans="1:22" x14ac:dyDescent="0.25">
      <c r="A654" s="16">
        <v>174</v>
      </c>
      <c r="B654" s="63" t="str">
        <f t="shared" si="65"/>
        <v/>
      </c>
      <c r="C654" s="63" t="str">
        <f t="shared" si="65"/>
        <v/>
      </c>
      <c r="D654" s="23"/>
      <c r="E654" s="23"/>
      <c r="F654" s="23"/>
      <c r="G654" s="30"/>
      <c r="H654" s="30"/>
      <c r="I654" s="30"/>
      <c r="J654" s="30"/>
      <c r="K654" s="23"/>
      <c r="L654" s="23"/>
      <c r="M654" s="23"/>
      <c r="N654" s="30"/>
      <c r="O654" s="30"/>
      <c r="P654" s="30"/>
      <c r="Q654" s="30"/>
      <c r="R654" s="30"/>
      <c r="S654" s="30"/>
      <c r="T654" s="30"/>
      <c r="U654" s="30"/>
      <c r="V654" s="118" t="str">
        <f t="shared" si="63"/>
        <v/>
      </c>
    </row>
    <row r="655" spans="1:22" x14ac:dyDescent="0.25">
      <c r="A655" s="16">
        <v>175</v>
      </c>
      <c r="B655" s="63" t="str">
        <f t="shared" si="65"/>
        <v/>
      </c>
      <c r="C655" s="63" t="str">
        <f t="shared" si="65"/>
        <v/>
      </c>
      <c r="D655" s="23"/>
      <c r="E655" s="23"/>
      <c r="F655" s="23"/>
      <c r="G655" s="30"/>
      <c r="H655" s="30"/>
      <c r="I655" s="30"/>
      <c r="J655" s="30"/>
      <c r="K655" s="23"/>
      <c r="L655" s="23"/>
      <c r="M655" s="23"/>
      <c r="N655" s="30"/>
      <c r="O655" s="30"/>
      <c r="P655" s="30"/>
      <c r="Q655" s="30"/>
      <c r="R655" s="30"/>
      <c r="S655" s="30"/>
      <c r="T655" s="30"/>
      <c r="U655" s="30"/>
      <c r="V655" s="118" t="str">
        <f t="shared" si="63"/>
        <v/>
      </c>
    </row>
    <row r="656" spans="1:22" x14ac:dyDescent="0.25">
      <c r="A656" s="16">
        <v>176</v>
      </c>
      <c r="B656" s="63" t="str">
        <f t="shared" si="65"/>
        <v/>
      </c>
      <c r="C656" s="63" t="str">
        <f t="shared" si="65"/>
        <v/>
      </c>
      <c r="D656" s="23"/>
      <c r="E656" s="23"/>
      <c r="F656" s="23"/>
      <c r="G656" s="30"/>
      <c r="H656" s="30"/>
      <c r="I656" s="30"/>
      <c r="J656" s="30"/>
      <c r="K656" s="23"/>
      <c r="L656" s="23"/>
      <c r="M656" s="23"/>
      <c r="N656" s="30"/>
      <c r="O656" s="30"/>
      <c r="P656" s="30"/>
      <c r="Q656" s="30"/>
      <c r="R656" s="30"/>
      <c r="S656" s="30"/>
      <c r="T656" s="30"/>
      <c r="U656" s="30"/>
      <c r="V656" s="118" t="str">
        <f t="shared" si="63"/>
        <v/>
      </c>
    </row>
    <row r="657" spans="1:22" x14ac:dyDescent="0.25">
      <c r="A657" s="16">
        <v>177</v>
      </c>
      <c r="B657" s="63" t="str">
        <f t="shared" si="65"/>
        <v/>
      </c>
      <c r="C657" s="63" t="str">
        <f t="shared" si="65"/>
        <v/>
      </c>
      <c r="D657" s="23"/>
      <c r="E657" s="23"/>
      <c r="F657" s="23"/>
      <c r="G657" s="30"/>
      <c r="H657" s="30"/>
      <c r="I657" s="30"/>
      <c r="J657" s="30"/>
      <c r="K657" s="23"/>
      <c r="L657" s="23"/>
      <c r="M657" s="23"/>
      <c r="N657" s="30"/>
      <c r="O657" s="30"/>
      <c r="P657" s="30"/>
      <c r="Q657" s="30"/>
      <c r="R657" s="30"/>
      <c r="S657" s="30"/>
      <c r="T657" s="30"/>
      <c r="U657" s="30"/>
      <c r="V657" s="118" t="str">
        <f t="shared" si="63"/>
        <v/>
      </c>
    </row>
    <row r="658" spans="1:22" x14ac:dyDescent="0.25">
      <c r="A658" s="16">
        <v>178</v>
      </c>
      <c r="B658" s="63" t="str">
        <f t="shared" si="65"/>
        <v/>
      </c>
      <c r="C658" s="63" t="str">
        <f t="shared" si="65"/>
        <v/>
      </c>
      <c r="D658" s="23"/>
      <c r="E658" s="23"/>
      <c r="F658" s="23"/>
      <c r="G658" s="30"/>
      <c r="H658" s="30"/>
      <c r="I658" s="30"/>
      <c r="J658" s="30"/>
      <c r="K658" s="23"/>
      <c r="L658" s="23"/>
      <c r="M658" s="23"/>
      <c r="N658" s="30"/>
      <c r="O658" s="30"/>
      <c r="P658" s="30"/>
      <c r="Q658" s="30"/>
      <c r="R658" s="30"/>
      <c r="S658" s="30"/>
      <c r="T658" s="30"/>
      <c r="U658" s="30"/>
      <c r="V658" s="118" t="str">
        <f t="shared" si="63"/>
        <v/>
      </c>
    </row>
    <row r="659" spans="1:22" x14ac:dyDescent="0.25">
      <c r="A659" s="16">
        <v>179</v>
      </c>
      <c r="B659" s="63" t="str">
        <f t="shared" si="65"/>
        <v/>
      </c>
      <c r="C659" s="63" t="str">
        <f t="shared" si="65"/>
        <v/>
      </c>
      <c r="D659" s="23"/>
      <c r="E659" s="23"/>
      <c r="F659" s="23"/>
      <c r="G659" s="23"/>
      <c r="H659" s="23"/>
      <c r="I659" s="23"/>
      <c r="J659" s="23"/>
      <c r="K659" s="23"/>
      <c r="L659" s="23"/>
      <c r="M659" s="23"/>
      <c r="N659" s="23"/>
      <c r="O659" s="23"/>
      <c r="P659" s="23"/>
      <c r="Q659" s="23"/>
      <c r="R659" s="23"/>
      <c r="S659" s="23"/>
      <c r="T659" s="23"/>
      <c r="U659" s="23"/>
      <c r="V659" s="118" t="str">
        <f t="shared" si="63"/>
        <v/>
      </c>
    </row>
    <row r="660" spans="1:22" x14ac:dyDescent="0.25">
      <c r="A660" s="16">
        <v>180</v>
      </c>
      <c r="B660" s="63" t="str">
        <f t="shared" si="65"/>
        <v/>
      </c>
      <c r="C660" s="63" t="str">
        <f t="shared" si="65"/>
        <v/>
      </c>
      <c r="D660" s="23"/>
      <c r="E660" s="23"/>
      <c r="F660" s="23"/>
      <c r="G660" s="23"/>
      <c r="H660" s="23"/>
      <c r="I660" s="23"/>
      <c r="J660" s="23"/>
      <c r="K660" s="23"/>
      <c r="L660" s="23"/>
      <c r="M660" s="23"/>
      <c r="N660" s="23"/>
      <c r="O660" s="23"/>
      <c r="P660" s="23"/>
      <c r="Q660" s="23"/>
      <c r="R660" s="23"/>
      <c r="S660" s="23"/>
      <c r="T660" s="23"/>
      <c r="U660" s="23"/>
      <c r="V660" s="118" t="str">
        <f t="shared" si="63"/>
        <v/>
      </c>
    </row>
    <row r="661" spans="1:22" x14ac:dyDescent="0.25">
      <c r="A661" s="16">
        <v>181</v>
      </c>
      <c r="B661" s="63" t="str">
        <f t="shared" ref="B661:C680" si="66">+B452</f>
        <v/>
      </c>
      <c r="C661" s="63" t="str">
        <f t="shared" si="66"/>
        <v/>
      </c>
      <c r="D661" s="23"/>
      <c r="E661" s="23"/>
      <c r="F661" s="23"/>
      <c r="G661" s="23"/>
      <c r="H661" s="23"/>
      <c r="I661" s="23"/>
      <c r="J661" s="23"/>
      <c r="K661" s="23"/>
      <c r="L661" s="23"/>
      <c r="M661" s="23"/>
      <c r="N661" s="23"/>
      <c r="O661" s="23"/>
      <c r="P661" s="23"/>
      <c r="Q661" s="23"/>
      <c r="R661" s="23"/>
      <c r="S661" s="23"/>
      <c r="T661" s="23"/>
      <c r="U661" s="23"/>
      <c r="V661" s="118" t="str">
        <f t="shared" si="63"/>
        <v/>
      </c>
    </row>
    <row r="662" spans="1:22" x14ac:dyDescent="0.25">
      <c r="A662" s="16">
        <v>182</v>
      </c>
      <c r="B662" s="63" t="str">
        <f t="shared" si="66"/>
        <v/>
      </c>
      <c r="C662" s="63" t="str">
        <f t="shared" si="66"/>
        <v/>
      </c>
      <c r="D662" s="23"/>
      <c r="E662" s="23"/>
      <c r="F662" s="23"/>
      <c r="G662" s="30"/>
      <c r="H662" s="30"/>
      <c r="I662" s="30"/>
      <c r="J662" s="30"/>
      <c r="K662" s="23"/>
      <c r="L662" s="23"/>
      <c r="M662" s="23"/>
      <c r="N662" s="30"/>
      <c r="O662" s="30"/>
      <c r="P662" s="30"/>
      <c r="Q662" s="30"/>
      <c r="R662" s="30"/>
      <c r="S662" s="30"/>
      <c r="T662" s="30"/>
      <c r="U662" s="30"/>
      <c r="V662" s="118" t="str">
        <f t="shared" si="63"/>
        <v/>
      </c>
    </row>
    <row r="663" spans="1:22" x14ac:dyDescent="0.25">
      <c r="A663" s="16">
        <v>183</v>
      </c>
      <c r="B663" s="63" t="str">
        <f t="shared" si="66"/>
        <v/>
      </c>
      <c r="C663" s="63" t="str">
        <f t="shared" si="66"/>
        <v/>
      </c>
      <c r="D663" s="23"/>
      <c r="E663" s="23"/>
      <c r="F663" s="23"/>
      <c r="G663" s="30"/>
      <c r="H663" s="30"/>
      <c r="I663" s="30"/>
      <c r="J663" s="30"/>
      <c r="K663" s="23"/>
      <c r="L663" s="23"/>
      <c r="M663" s="23"/>
      <c r="N663" s="30"/>
      <c r="O663" s="30"/>
      <c r="P663" s="30"/>
      <c r="Q663" s="30"/>
      <c r="R663" s="30"/>
      <c r="S663" s="30"/>
      <c r="T663" s="30"/>
      <c r="U663" s="30"/>
      <c r="V663" s="118" t="str">
        <f t="shared" si="63"/>
        <v/>
      </c>
    </row>
    <row r="664" spans="1:22" x14ac:dyDescent="0.25">
      <c r="A664" s="16">
        <v>184</v>
      </c>
      <c r="B664" s="63" t="str">
        <f t="shared" si="66"/>
        <v/>
      </c>
      <c r="C664" s="63" t="str">
        <f t="shared" si="66"/>
        <v/>
      </c>
      <c r="D664" s="23"/>
      <c r="E664" s="23"/>
      <c r="F664" s="23"/>
      <c r="G664" s="30"/>
      <c r="H664" s="30"/>
      <c r="I664" s="30"/>
      <c r="J664" s="30"/>
      <c r="K664" s="23"/>
      <c r="L664" s="23"/>
      <c r="M664" s="23"/>
      <c r="N664" s="30"/>
      <c r="O664" s="30"/>
      <c r="P664" s="30"/>
      <c r="Q664" s="30"/>
      <c r="R664" s="30"/>
      <c r="S664" s="30"/>
      <c r="T664" s="30"/>
      <c r="U664" s="30"/>
      <c r="V664" s="118" t="str">
        <f t="shared" si="63"/>
        <v/>
      </c>
    </row>
    <row r="665" spans="1:22" x14ac:dyDescent="0.25">
      <c r="A665" s="16">
        <v>185</v>
      </c>
      <c r="B665" s="63" t="str">
        <f t="shared" si="66"/>
        <v/>
      </c>
      <c r="C665" s="63" t="str">
        <f t="shared" si="66"/>
        <v/>
      </c>
      <c r="D665" s="23"/>
      <c r="E665" s="23"/>
      <c r="F665" s="23"/>
      <c r="G665" s="30"/>
      <c r="H665" s="30"/>
      <c r="I665" s="30"/>
      <c r="J665" s="30"/>
      <c r="K665" s="23"/>
      <c r="L665" s="23"/>
      <c r="M665" s="23"/>
      <c r="N665" s="30"/>
      <c r="O665" s="30"/>
      <c r="P665" s="30"/>
      <c r="Q665" s="30"/>
      <c r="R665" s="30"/>
      <c r="S665" s="30"/>
      <c r="T665" s="30"/>
      <c r="U665" s="30"/>
      <c r="V665" s="118" t="str">
        <f t="shared" si="63"/>
        <v/>
      </c>
    </row>
    <row r="666" spans="1:22" x14ac:dyDescent="0.25">
      <c r="A666" s="16">
        <v>186</v>
      </c>
      <c r="B666" s="63" t="str">
        <f t="shared" si="66"/>
        <v/>
      </c>
      <c r="C666" s="63" t="str">
        <f t="shared" si="66"/>
        <v/>
      </c>
      <c r="D666" s="23"/>
      <c r="E666" s="23"/>
      <c r="F666" s="23"/>
      <c r="G666" s="30"/>
      <c r="H666" s="30"/>
      <c r="I666" s="30"/>
      <c r="J666" s="30"/>
      <c r="K666" s="23"/>
      <c r="L666" s="23"/>
      <c r="M666" s="23"/>
      <c r="N666" s="30"/>
      <c r="O666" s="30"/>
      <c r="P666" s="30"/>
      <c r="Q666" s="30"/>
      <c r="R666" s="30"/>
      <c r="S666" s="30"/>
      <c r="T666" s="30"/>
      <c r="U666" s="30"/>
      <c r="V666" s="118" t="str">
        <f t="shared" si="63"/>
        <v/>
      </c>
    </row>
    <row r="667" spans="1:22" x14ac:dyDescent="0.25">
      <c r="A667" s="16">
        <v>187</v>
      </c>
      <c r="B667" s="63" t="str">
        <f t="shared" si="66"/>
        <v/>
      </c>
      <c r="C667" s="63" t="str">
        <f t="shared" si="66"/>
        <v/>
      </c>
      <c r="D667" s="23"/>
      <c r="E667" s="23"/>
      <c r="F667" s="23"/>
      <c r="G667" s="30"/>
      <c r="H667" s="30"/>
      <c r="I667" s="30"/>
      <c r="J667" s="30"/>
      <c r="K667" s="23"/>
      <c r="L667" s="23"/>
      <c r="M667" s="23"/>
      <c r="N667" s="30"/>
      <c r="O667" s="30"/>
      <c r="P667" s="30"/>
      <c r="Q667" s="30"/>
      <c r="R667" s="30"/>
      <c r="S667" s="30"/>
      <c r="T667" s="30"/>
      <c r="U667" s="30"/>
      <c r="V667" s="118" t="str">
        <f t="shared" si="63"/>
        <v/>
      </c>
    </row>
    <row r="668" spans="1:22" x14ac:dyDescent="0.25">
      <c r="A668" s="16">
        <v>188</v>
      </c>
      <c r="B668" s="63" t="str">
        <f t="shared" si="66"/>
        <v/>
      </c>
      <c r="C668" s="63" t="str">
        <f t="shared" si="66"/>
        <v/>
      </c>
      <c r="D668" s="23"/>
      <c r="E668" s="23"/>
      <c r="F668" s="23"/>
      <c r="G668" s="30"/>
      <c r="H668" s="30"/>
      <c r="I668" s="30"/>
      <c r="J668" s="30"/>
      <c r="K668" s="23"/>
      <c r="L668" s="23"/>
      <c r="M668" s="23"/>
      <c r="N668" s="30"/>
      <c r="O668" s="30"/>
      <c r="P668" s="30"/>
      <c r="Q668" s="30"/>
      <c r="R668" s="30"/>
      <c r="S668" s="30"/>
      <c r="T668" s="30"/>
      <c r="U668" s="30"/>
      <c r="V668" s="118" t="str">
        <f t="shared" si="63"/>
        <v/>
      </c>
    </row>
    <row r="669" spans="1:22" x14ac:dyDescent="0.25">
      <c r="A669" s="16">
        <v>189</v>
      </c>
      <c r="B669" s="63" t="str">
        <f t="shared" si="66"/>
        <v/>
      </c>
      <c r="C669" s="63" t="str">
        <f t="shared" si="66"/>
        <v/>
      </c>
      <c r="D669" s="23"/>
      <c r="E669" s="23"/>
      <c r="F669" s="23"/>
      <c r="G669" s="30"/>
      <c r="H669" s="30"/>
      <c r="I669" s="30"/>
      <c r="J669" s="30"/>
      <c r="K669" s="23"/>
      <c r="L669" s="23"/>
      <c r="M669" s="23"/>
      <c r="N669" s="30"/>
      <c r="O669" s="30"/>
      <c r="P669" s="30"/>
      <c r="Q669" s="30"/>
      <c r="R669" s="30"/>
      <c r="S669" s="30"/>
      <c r="T669" s="30"/>
      <c r="U669" s="30"/>
      <c r="V669" s="118" t="str">
        <f t="shared" si="63"/>
        <v/>
      </c>
    </row>
    <row r="670" spans="1:22" x14ac:dyDescent="0.25">
      <c r="A670" s="16">
        <v>190</v>
      </c>
      <c r="B670" s="63" t="str">
        <f t="shared" si="66"/>
        <v/>
      </c>
      <c r="C670" s="63" t="str">
        <f t="shared" si="66"/>
        <v/>
      </c>
      <c r="D670" s="23"/>
      <c r="E670" s="23"/>
      <c r="F670" s="23"/>
      <c r="G670" s="30"/>
      <c r="H670" s="30"/>
      <c r="I670" s="30"/>
      <c r="J670" s="30"/>
      <c r="K670" s="23"/>
      <c r="L670" s="23"/>
      <c r="M670" s="23"/>
      <c r="N670" s="30"/>
      <c r="O670" s="30"/>
      <c r="P670" s="30"/>
      <c r="Q670" s="30"/>
      <c r="R670" s="30"/>
      <c r="S670" s="30"/>
      <c r="T670" s="30"/>
      <c r="U670" s="30"/>
      <c r="V670" s="118" t="str">
        <f t="shared" si="63"/>
        <v/>
      </c>
    </row>
    <row r="671" spans="1:22" x14ac:dyDescent="0.25">
      <c r="A671" s="16">
        <v>191</v>
      </c>
      <c r="B671" s="63" t="str">
        <f t="shared" si="66"/>
        <v/>
      </c>
      <c r="C671" s="63" t="str">
        <f t="shared" si="66"/>
        <v/>
      </c>
      <c r="D671" s="23"/>
      <c r="E671" s="23"/>
      <c r="F671" s="23"/>
      <c r="G671" s="30"/>
      <c r="H671" s="30"/>
      <c r="I671" s="30"/>
      <c r="J671" s="30"/>
      <c r="K671" s="23"/>
      <c r="L671" s="23"/>
      <c r="M671" s="23"/>
      <c r="N671" s="30"/>
      <c r="O671" s="30"/>
      <c r="P671" s="30"/>
      <c r="Q671" s="30"/>
      <c r="R671" s="30"/>
      <c r="S671" s="30"/>
      <c r="T671" s="30"/>
      <c r="U671" s="30"/>
      <c r="V671" s="118" t="str">
        <f t="shared" si="63"/>
        <v/>
      </c>
    </row>
    <row r="672" spans="1:22" x14ac:dyDescent="0.25">
      <c r="A672" s="16">
        <v>192</v>
      </c>
      <c r="B672" s="63" t="str">
        <f t="shared" si="66"/>
        <v/>
      </c>
      <c r="C672" s="63" t="str">
        <f t="shared" si="66"/>
        <v/>
      </c>
      <c r="D672" s="23"/>
      <c r="E672" s="23"/>
      <c r="F672" s="23"/>
      <c r="G672" s="30"/>
      <c r="H672" s="30"/>
      <c r="I672" s="30"/>
      <c r="J672" s="30"/>
      <c r="K672" s="23"/>
      <c r="L672" s="23"/>
      <c r="M672" s="23"/>
      <c r="N672" s="30"/>
      <c r="O672" s="30"/>
      <c r="P672" s="30"/>
      <c r="Q672" s="30"/>
      <c r="R672" s="30"/>
      <c r="S672" s="30"/>
      <c r="T672" s="30"/>
      <c r="U672" s="30"/>
      <c r="V672" s="118" t="str">
        <f t="shared" si="63"/>
        <v/>
      </c>
    </row>
    <row r="673" spans="1:22" x14ac:dyDescent="0.25">
      <c r="A673" s="16">
        <v>193</v>
      </c>
      <c r="B673" s="63" t="str">
        <f t="shared" si="66"/>
        <v/>
      </c>
      <c r="C673" s="63" t="str">
        <f t="shared" si="66"/>
        <v/>
      </c>
      <c r="D673" s="23"/>
      <c r="E673" s="23"/>
      <c r="F673" s="23"/>
      <c r="G673" s="23"/>
      <c r="H673" s="23"/>
      <c r="I673" s="23"/>
      <c r="J673" s="23"/>
      <c r="K673" s="23"/>
      <c r="L673" s="23"/>
      <c r="M673" s="23"/>
      <c r="N673" s="23"/>
      <c r="O673" s="23"/>
      <c r="P673" s="23"/>
      <c r="Q673" s="23"/>
      <c r="R673" s="23"/>
      <c r="S673" s="23"/>
      <c r="T673" s="23"/>
      <c r="U673" s="23"/>
      <c r="V673" s="118" t="str">
        <f t="shared" si="63"/>
        <v/>
      </c>
    </row>
    <row r="674" spans="1:22" x14ac:dyDescent="0.25">
      <c r="A674" s="16">
        <v>194</v>
      </c>
      <c r="B674" s="63" t="str">
        <f t="shared" si="66"/>
        <v/>
      </c>
      <c r="C674" s="63" t="str">
        <f t="shared" si="66"/>
        <v/>
      </c>
      <c r="D674" s="23"/>
      <c r="E674" s="23"/>
      <c r="F674" s="23"/>
      <c r="G674" s="23"/>
      <c r="H674" s="23"/>
      <c r="I674" s="23"/>
      <c r="J674" s="23"/>
      <c r="K674" s="23"/>
      <c r="L674" s="23"/>
      <c r="M674" s="23"/>
      <c r="N674" s="23"/>
      <c r="O674" s="23"/>
      <c r="P674" s="23"/>
      <c r="Q674" s="23"/>
      <c r="R674" s="23"/>
      <c r="S674" s="23"/>
      <c r="T674" s="23"/>
      <c r="U674" s="23"/>
      <c r="V674" s="118" t="str">
        <f t="shared" ref="V674:V680" si="67">IF(B674="","",SUM(D674:U674))</f>
        <v/>
      </c>
    </row>
    <row r="675" spans="1:22" x14ac:dyDescent="0.25">
      <c r="A675" s="16">
        <v>195</v>
      </c>
      <c r="B675" s="63" t="str">
        <f t="shared" si="66"/>
        <v/>
      </c>
      <c r="C675" s="63" t="str">
        <f t="shared" si="66"/>
        <v/>
      </c>
      <c r="D675" s="23"/>
      <c r="E675" s="23"/>
      <c r="F675" s="23"/>
      <c r="G675" s="23"/>
      <c r="H675" s="23"/>
      <c r="I675" s="23"/>
      <c r="J675" s="23"/>
      <c r="K675" s="23"/>
      <c r="L675" s="23"/>
      <c r="M675" s="23"/>
      <c r="N675" s="23"/>
      <c r="O675" s="23"/>
      <c r="P675" s="23"/>
      <c r="Q675" s="23"/>
      <c r="R675" s="23"/>
      <c r="S675" s="23"/>
      <c r="T675" s="23"/>
      <c r="U675" s="23"/>
      <c r="V675" s="118" t="str">
        <f t="shared" si="67"/>
        <v/>
      </c>
    </row>
    <row r="676" spans="1:22" x14ac:dyDescent="0.25">
      <c r="A676" s="16">
        <v>196</v>
      </c>
      <c r="B676" s="63" t="str">
        <f t="shared" si="66"/>
        <v/>
      </c>
      <c r="C676" s="63" t="str">
        <f t="shared" si="66"/>
        <v/>
      </c>
      <c r="D676" s="23"/>
      <c r="E676" s="23"/>
      <c r="F676" s="23"/>
      <c r="G676" s="30"/>
      <c r="H676" s="30"/>
      <c r="I676" s="30"/>
      <c r="J676" s="30"/>
      <c r="K676" s="23"/>
      <c r="L676" s="23"/>
      <c r="M676" s="23"/>
      <c r="N676" s="30"/>
      <c r="O676" s="30"/>
      <c r="P676" s="30"/>
      <c r="Q676" s="30"/>
      <c r="R676" s="30"/>
      <c r="S676" s="30"/>
      <c r="T676" s="30"/>
      <c r="U676" s="30"/>
      <c r="V676" s="118" t="str">
        <f t="shared" si="67"/>
        <v/>
      </c>
    </row>
    <row r="677" spans="1:22" x14ac:dyDescent="0.25">
      <c r="A677" s="16">
        <v>197</v>
      </c>
      <c r="B677" s="63" t="str">
        <f t="shared" si="66"/>
        <v/>
      </c>
      <c r="C677" s="63" t="str">
        <f t="shared" si="66"/>
        <v/>
      </c>
      <c r="D677" s="23"/>
      <c r="E677" s="23"/>
      <c r="F677" s="23"/>
      <c r="G677" s="30"/>
      <c r="H677" s="30"/>
      <c r="I677" s="30"/>
      <c r="J677" s="30"/>
      <c r="K677" s="23"/>
      <c r="L677" s="23"/>
      <c r="M677" s="23"/>
      <c r="N677" s="30"/>
      <c r="O677" s="30"/>
      <c r="P677" s="30"/>
      <c r="Q677" s="30"/>
      <c r="R677" s="30"/>
      <c r="S677" s="30"/>
      <c r="T677" s="30"/>
      <c r="U677" s="30"/>
      <c r="V677" s="118" t="str">
        <f t="shared" si="67"/>
        <v/>
      </c>
    </row>
    <row r="678" spans="1:22" x14ac:dyDescent="0.25">
      <c r="A678" s="16">
        <v>198</v>
      </c>
      <c r="B678" s="63" t="str">
        <f t="shared" si="66"/>
        <v/>
      </c>
      <c r="C678" s="63" t="str">
        <f t="shared" si="66"/>
        <v/>
      </c>
      <c r="D678" s="23"/>
      <c r="E678" s="23"/>
      <c r="F678" s="23"/>
      <c r="G678" s="30"/>
      <c r="H678" s="30"/>
      <c r="I678" s="30"/>
      <c r="J678" s="30"/>
      <c r="K678" s="23"/>
      <c r="L678" s="23"/>
      <c r="M678" s="23"/>
      <c r="N678" s="30"/>
      <c r="O678" s="30"/>
      <c r="P678" s="30"/>
      <c r="Q678" s="30"/>
      <c r="R678" s="30"/>
      <c r="S678" s="30"/>
      <c r="T678" s="30"/>
      <c r="U678" s="30"/>
      <c r="V678" s="118" t="str">
        <f t="shared" si="67"/>
        <v/>
      </c>
    </row>
    <row r="679" spans="1:22" x14ac:dyDescent="0.25">
      <c r="A679" s="16">
        <v>199</v>
      </c>
      <c r="B679" s="63" t="str">
        <f t="shared" si="66"/>
        <v/>
      </c>
      <c r="C679" s="63" t="str">
        <f t="shared" si="66"/>
        <v/>
      </c>
      <c r="D679" s="23"/>
      <c r="E679" s="23"/>
      <c r="F679" s="23"/>
      <c r="G679" s="30"/>
      <c r="H679" s="30"/>
      <c r="I679" s="30"/>
      <c r="J679" s="30"/>
      <c r="K679" s="23"/>
      <c r="L679" s="23"/>
      <c r="M679" s="23"/>
      <c r="N679" s="30"/>
      <c r="O679" s="30"/>
      <c r="P679" s="30"/>
      <c r="Q679" s="30"/>
      <c r="R679" s="30"/>
      <c r="S679" s="30"/>
      <c r="T679" s="30"/>
      <c r="U679" s="30"/>
      <c r="V679" s="118" t="str">
        <f t="shared" si="67"/>
        <v/>
      </c>
    </row>
    <row r="680" spans="1:22" x14ac:dyDescent="0.25">
      <c r="A680" s="16">
        <v>200</v>
      </c>
      <c r="B680" s="63" t="str">
        <f t="shared" si="66"/>
        <v/>
      </c>
      <c r="C680" s="63" t="str">
        <f t="shared" si="66"/>
        <v/>
      </c>
      <c r="D680" s="23"/>
      <c r="E680" s="23"/>
      <c r="F680" s="23"/>
      <c r="G680" s="30"/>
      <c r="H680" s="30"/>
      <c r="I680" s="30"/>
      <c r="J680" s="30"/>
      <c r="K680" s="23"/>
      <c r="L680" s="23"/>
      <c r="M680" s="23"/>
      <c r="N680" s="30"/>
      <c r="O680" s="30"/>
      <c r="P680" s="30"/>
      <c r="Q680" s="30"/>
      <c r="R680" s="30"/>
      <c r="S680" s="30"/>
      <c r="T680" s="30"/>
      <c r="U680" s="30"/>
      <c r="V680" s="118" t="str">
        <f t="shared" si="67"/>
        <v/>
      </c>
    </row>
    <row r="682" spans="1:22" s="147" customFormat="1" x14ac:dyDescent="0.25">
      <c r="B682" s="179" t="s">
        <v>69</v>
      </c>
      <c r="C682" s="179"/>
      <c r="D682" s="179"/>
      <c r="E682" s="179"/>
      <c r="F682" s="179"/>
      <c r="G682" s="179"/>
      <c r="H682" s="179"/>
      <c r="I682" s="179"/>
      <c r="J682" s="179"/>
      <c r="K682" s="179"/>
      <c r="L682" s="179"/>
      <c r="M682" s="179"/>
      <c r="N682" s="179"/>
      <c r="O682" s="179"/>
    </row>
    <row r="683" spans="1:22" s="147" customFormat="1" x14ac:dyDescent="0.25">
      <c r="B683" s="114"/>
    </row>
    <row r="684" spans="1:22" x14ac:dyDescent="0.25">
      <c r="D684" s="115"/>
      <c r="E684" s="115"/>
      <c r="F684" s="115"/>
      <c r="G684" s="115"/>
      <c r="H684" s="115"/>
      <c r="I684" s="115"/>
      <c r="J684" s="115"/>
      <c r="K684" s="115"/>
      <c r="L684" s="115"/>
      <c r="M684" s="115"/>
      <c r="N684" s="115"/>
      <c r="O684" s="115"/>
      <c r="P684" s="116"/>
    </row>
    <row r="685" spans="1:22" x14ac:dyDescent="0.25">
      <c r="B685" s="55" t="s">
        <v>66</v>
      </c>
      <c r="C685" s="119" t="s">
        <v>67</v>
      </c>
      <c r="D685" s="176">
        <v>44774</v>
      </c>
      <c r="E685" s="176">
        <v>44805</v>
      </c>
      <c r="F685" s="176">
        <v>44835</v>
      </c>
      <c r="G685" s="176">
        <v>44866</v>
      </c>
      <c r="H685" s="176">
        <v>44896</v>
      </c>
      <c r="I685" s="176">
        <v>44927</v>
      </c>
      <c r="J685" s="176">
        <v>44958</v>
      </c>
      <c r="K685" s="176">
        <v>44986</v>
      </c>
      <c r="L685" s="176">
        <v>45017</v>
      </c>
      <c r="M685" s="176">
        <v>45047</v>
      </c>
      <c r="N685" s="176">
        <v>45078</v>
      </c>
      <c r="O685" s="176">
        <v>45108</v>
      </c>
      <c r="P685" s="176">
        <v>45139</v>
      </c>
      <c r="Q685" s="176">
        <v>45170</v>
      </c>
      <c r="R685" s="176">
        <v>45200</v>
      </c>
      <c r="S685" s="176">
        <v>45231</v>
      </c>
      <c r="T685" s="176">
        <v>45261</v>
      </c>
      <c r="U685" s="176">
        <v>45292</v>
      </c>
      <c r="V685" s="117" t="s">
        <v>38</v>
      </c>
    </row>
    <row r="686" spans="1:22" x14ac:dyDescent="0.25">
      <c r="A686" s="16">
        <v>1</v>
      </c>
      <c r="B686" s="63" t="str">
        <f t="shared" ref="B686:C705" si="68">+B272</f>
        <v/>
      </c>
      <c r="C686" s="63" t="str">
        <f t="shared" si="68"/>
        <v/>
      </c>
      <c r="D686" s="23"/>
      <c r="E686" s="23"/>
      <c r="F686" s="23"/>
      <c r="G686" s="23"/>
      <c r="H686" s="23"/>
      <c r="I686" s="23"/>
      <c r="J686" s="23"/>
      <c r="K686" s="23"/>
      <c r="L686" s="23"/>
      <c r="M686" s="23"/>
      <c r="N686" s="23"/>
      <c r="O686" s="23"/>
      <c r="P686" s="23"/>
      <c r="Q686" s="23"/>
      <c r="R686" s="23"/>
      <c r="S686" s="23"/>
      <c r="T686" s="23"/>
      <c r="U686" s="23"/>
      <c r="V686" s="118" t="str">
        <f>IF(B686="","",SUM(D686:U686))</f>
        <v/>
      </c>
    </row>
    <row r="687" spans="1:22" x14ac:dyDescent="0.25">
      <c r="A687" s="16">
        <v>2</v>
      </c>
      <c r="B687" s="63" t="str">
        <f t="shared" si="68"/>
        <v/>
      </c>
      <c r="C687" s="63" t="str">
        <f t="shared" si="68"/>
        <v/>
      </c>
      <c r="D687" s="23"/>
      <c r="E687" s="23"/>
      <c r="F687" s="23"/>
      <c r="G687" s="23"/>
      <c r="H687" s="23"/>
      <c r="I687" s="23"/>
      <c r="J687" s="23"/>
      <c r="K687" s="23"/>
      <c r="L687" s="23"/>
      <c r="M687" s="23"/>
      <c r="N687" s="23"/>
      <c r="O687" s="23"/>
      <c r="P687" s="23"/>
      <c r="Q687" s="23"/>
      <c r="R687" s="23"/>
      <c r="S687" s="23"/>
      <c r="T687" s="23"/>
      <c r="U687" s="23"/>
      <c r="V687" s="118" t="str">
        <f t="shared" ref="V687:V750" si="69">IF(B687="","",SUM(D687:U687))</f>
        <v/>
      </c>
    </row>
    <row r="688" spans="1:22" x14ac:dyDescent="0.25">
      <c r="A688" s="16">
        <v>3</v>
      </c>
      <c r="B688" s="63" t="str">
        <f t="shared" si="68"/>
        <v/>
      </c>
      <c r="C688" s="63" t="str">
        <f t="shared" si="68"/>
        <v/>
      </c>
      <c r="D688" s="23"/>
      <c r="E688" s="23"/>
      <c r="F688" s="23"/>
      <c r="G688" s="23"/>
      <c r="H688" s="23"/>
      <c r="I688" s="23"/>
      <c r="J688" s="23"/>
      <c r="K688" s="23"/>
      <c r="L688" s="23"/>
      <c r="M688" s="23"/>
      <c r="N688" s="23"/>
      <c r="O688" s="23"/>
      <c r="P688" s="23"/>
      <c r="Q688" s="23"/>
      <c r="R688" s="23"/>
      <c r="S688" s="23"/>
      <c r="T688" s="23"/>
      <c r="U688" s="23"/>
      <c r="V688" s="118" t="str">
        <f t="shared" si="69"/>
        <v/>
      </c>
    </row>
    <row r="689" spans="1:22" x14ac:dyDescent="0.25">
      <c r="A689" s="16">
        <v>4</v>
      </c>
      <c r="B689" s="63" t="str">
        <f t="shared" si="68"/>
        <v/>
      </c>
      <c r="C689" s="63" t="str">
        <f t="shared" si="68"/>
        <v/>
      </c>
      <c r="D689" s="23"/>
      <c r="E689" s="23"/>
      <c r="F689" s="23"/>
      <c r="G689" s="30"/>
      <c r="H689" s="30"/>
      <c r="I689" s="30"/>
      <c r="J689" s="30"/>
      <c r="K689" s="23"/>
      <c r="L689" s="23"/>
      <c r="M689" s="23"/>
      <c r="N689" s="30"/>
      <c r="O689" s="30"/>
      <c r="P689" s="30"/>
      <c r="Q689" s="30"/>
      <c r="R689" s="30"/>
      <c r="S689" s="30"/>
      <c r="T689" s="30"/>
      <c r="U689" s="30"/>
      <c r="V689" s="118" t="str">
        <f t="shared" si="69"/>
        <v/>
      </c>
    </row>
    <row r="690" spans="1:22" x14ac:dyDescent="0.25">
      <c r="A690" s="16">
        <v>5</v>
      </c>
      <c r="B690" s="63" t="str">
        <f t="shared" si="68"/>
        <v/>
      </c>
      <c r="C690" s="63" t="str">
        <f t="shared" si="68"/>
        <v/>
      </c>
      <c r="D690" s="23"/>
      <c r="E690" s="23"/>
      <c r="F690" s="23"/>
      <c r="G690" s="30"/>
      <c r="H690" s="30"/>
      <c r="I690" s="30"/>
      <c r="J690" s="30"/>
      <c r="K690" s="23"/>
      <c r="L690" s="23"/>
      <c r="M690" s="23"/>
      <c r="N690" s="30"/>
      <c r="O690" s="30"/>
      <c r="P690" s="30"/>
      <c r="Q690" s="30"/>
      <c r="R690" s="30"/>
      <c r="S690" s="30"/>
      <c r="T690" s="30"/>
      <c r="U690" s="30"/>
      <c r="V690" s="118" t="str">
        <f t="shared" si="69"/>
        <v/>
      </c>
    </row>
    <row r="691" spans="1:22" x14ac:dyDescent="0.25">
      <c r="A691" s="16">
        <v>6</v>
      </c>
      <c r="B691" s="63" t="str">
        <f t="shared" si="68"/>
        <v/>
      </c>
      <c r="C691" s="63" t="str">
        <f t="shared" si="68"/>
        <v/>
      </c>
      <c r="D691" s="23"/>
      <c r="E691" s="23"/>
      <c r="F691" s="23"/>
      <c r="G691" s="30"/>
      <c r="H691" s="30"/>
      <c r="I691" s="30"/>
      <c r="J691" s="30"/>
      <c r="K691" s="23"/>
      <c r="L691" s="23"/>
      <c r="M691" s="23"/>
      <c r="N691" s="30"/>
      <c r="O691" s="30"/>
      <c r="P691" s="30"/>
      <c r="Q691" s="30"/>
      <c r="R691" s="30"/>
      <c r="S691" s="30"/>
      <c r="T691" s="30"/>
      <c r="U691" s="30"/>
      <c r="V691" s="118" t="str">
        <f t="shared" si="69"/>
        <v/>
      </c>
    </row>
    <row r="692" spans="1:22" x14ac:dyDescent="0.25">
      <c r="A692" s="16">
        <v>7</v>
      </c>
      <c r="B692" s="63" t="str">
        <f t="shared" si="68"/>
        <v/>
      </c>
      <c r="C692" s="63" t="str">
        <f t="shared" si="68"/>
        <v/>
      </c>
      <c r="D692" s="23"/>
      <c r="E692" s="23"/>
      <c r="F692" s="23"/>
      <c r="G692" s="30"/>
      <c r="H692" s="30"/>
      <c r="I692" s="30"/>
      <c r="J692" s="30"/>
      <c r="K692" s="23"/>
      <c r="L692" s="23"/>
      <c r="M692" s="23"/>
      <c r="N692" s="30"/>
      <c r="O692" s="30"/>
      <c r="P692" s="30"/>
      <c r="Q692" s="30"/>
      <c r="R692" s="30"/>
      <c r="S692" s="30"/>
      <c r="T692" s="30"/>
      <c r="U692" s="30"/>
      <c r="V692" s="118" t="str">
        <f t="shared" si="69"/>
        <v/>
      </c>
    </row>
    <row r="693" spans="1:22" x14ac:dyDescent="0.25">
      <c r="A693" s="16">
        <v>8</v>
      </c>
      <c r="B693" s="63" t="str">
        <f t="shared" si="68"/>
        <v/>
      </c>
      <c r="C693" s="63" t="str">
        <f t="shared" si="68"/>
        <v/>
      </c>
      <c r="D693" s="23"/>
      <c r="E693" s="23"/>
      <c r="F693" s="23"/>
      <c r="G693" s="30"/>
      <c r="H693" s="30"/>
      <c r="I693" s="30"/>
      <c r="J693" s="30"/>
      <c r="K693" s="23"/>
      <c r="L693" s="23"/>
      <c r="M693" s="23"/>
      <c r="N693" s="30"/>
      <c r="O693" s="30"/>
      <c r="P693" s="30"/>
      <c r="Q693" s="30"/>
      <c r="R693" s="30"/>
      <c r="S693" s="30"/>
      <c r="T693" s="30"/>
      <c r="U693" s="30"/>
      <c r="V693" s="118" t="str">
        <f t="shared" si="69"/>
        <v/>
      </c>
    </row>
    <row r="694" spans="1:22" x14ac:dyDescent="0.25">
      <c r="A694" s="16">
        <v>9</v>
      </c>
      <c r="B694" s="63" t="str">
        <f t="shared" si="68"/>
        <v/>
      </c>
      <c r="C694" s="63" t="str">
        <f t="shared" si="68"/>
        <v/>
      </c>
      <c r="D694" s="23"/>
      <c r="E694" s="23"/>
      <c r="F694" s="23"/>
      <c r="G694" s="30"/>
      <c r="H694" s="30"/>
      <c r="I694" s="30"/>
      <c r="J694" s="30"/>
      <c r="K694" s="23"/>
      <c r="L694" s="23"/>
      <c r="M694" s="23"/>
      <c r="N694" s="30"/>
      <c r="O694" s="30"/>
      <c r="P694" s="30"/>
      <c r="Q694" s="30"/>
      <c r="R694" s="30"/>
      <c r="S694" s="30"/>
      <c r="T694" s="30"/>
      <c r="U694" s="30"/>
      <c r="V694" s="118" t="str">
        <f t="shared" si="69"/>
        <v/>
      </c>
    </row>
    <row r="695" spans="1:22" x14ac:dyDescent="0.25">
      <c r="A695" s="16">
        <v>10</v>
      </c>
      <c r="B695" s="63" t="str">
        <f t="shared" si="68"/>
        <v/>
      </c>
      <c r="C695" s="63" t="str">
        <f t="shared" si="68"/>
        <v/>
      </c>
      <c r="D695" s="23"/>
      <c r="E695" s="23"/>
      <c r="F695" s="23"/>
      <c r="G695" s="30"/>
      <c r="H695" s="30"/>
      <c r="I695" s="30"/>
      <c r="J695" s="30"/>
      <c r="K695" s="23"/>
      <c r="L695" s="23"/>
      <c r="M695" s="23"/>
      <c r="N695" s="30"/>
      <c r="O695" s="30"/>
      <c r="P695" s="30"/>
      <c r="Q695" s="30"/>
      <c r="R695" s="30"/>
      <c r="S695" s="30"/>
      <c r="T695" s="30"/>
      <c r="U695" s="30"/>
      <c r="V695" s="118" t="str">
        <f t="shared" si="69"/>
        <v/>
      </c>
    </row>
    <row r="696" spans="1:22" x14ac:dyDescent="0.25">
      <c r="A696" s="16">
        <v>11</v>
      </c>
      <c r="B696" s="63" t="str">
        <f t="shared" si="68"/>
        <v/>
      </c>
      <c r="C696" s="63" t="str">
        <f t="shared" si="68"/>
        <v/>
      </c>
      <c r="D696" s="23"/>
      <c r="E696" s="23"/>
      <c r="F696" s="23"/>
      <c r="G696" s="30"/>
      <c r="H696" s="30"/>
      <c r="I696" s="30"/>
      <c r="J696" s="30"/>
      <c r="K696" s="23"/>
      <c r="L696" s="23"/>
      <c r="M696" s="23"/>
      <c r="N696" s="30"/>
      <c r="O696" s="30"/>
      <c r="P696" s="30"/>
      <c r="Q696" s="30"/>
      <c r="R696" s="30"/>
      <c r="S696" s="30"/>
      <c r="T696" s="30"/>
      <c r="U696" s="30"/>
      <c r="V696" s="118" t="str">
        <f t="shared" si="69"/>
        <v/>
      </c>
    </row>
    <row r="697" spans="1:22" x14ac:dyDescent="0.25">
      <c r="A697" s="16">
        <v>12</v>
      </c>
      <c r="B697" s="63" t="str">
        <f t="shared" si="68"/>
        <v/>
      </c>
      <c r="C697" s="63" t="str">
        <f t="shared" si="68"/>
        <v/>
      </c>
      <c r="D697" s="23"/>
      <c r="E697" s="23"/>
      <c r="F697" s="23"/>
      <c r="G697" s="30"/>
      <c r="H697" s="30"/>
      <c r="I697" s="30"/>
      <c r="J697" s="30"/>
      <c r="K697" s="23"/>
      <c r="L697" s="23"/>
      <c r="M697" s="23"/>
      <c r="N697" s="30"/>
      <c r="O697" s="30"/>
      <c r="P697" s="30"/>
      <c r="Q697" s="30"/>
      <c r="R697" s="30"/>
      <c r="S697" s="30"/>
      <c r="T697" s="30"/>
      <c r="U697" s="30"/>
      <c r="V697" s="118" t="str">
        <f t="shared" si="69"/>
        <v/>
      </c>
    </row>
    <row r="698" spans="1:22" x14ac:dyDescent="0.25">
      <c r="A698" s="16">
        <v>13</v>
      </c>
      <c r="B698" s="63" t="str">
        <f t="shared" si="68"/>
        <v/>
      </c>
      <c r="C698" s="63" t="str">
        <f t="shared" si="68"/>
        <v/>
      </c>
      <c r="D698" s="23"/>
      <c r="E698" s="23"/>
      <c r="F698" s="23"/>
      <c r="G698" s="30"/>
      <c r="H698" s="30"/>
      <c r="I698" s="30"/>
      <c r="J698" s="30"/>
      <c r="K698" s="23"/>
      <c r="L698" s="23"/>
      <c r="M698" s="23"/>
      <c r="N698" s="30"/>
      <c r="O698" s="30"/>
      <c r="P698" s="30"/>
      <c r="Q698" s="30"/>
      <c r="R698" s="30"/>
      <c r="S698" s="30"/>
      <c r="T698" s="30"/>
      <c r="U698" s="30"/>
      <c r="V698" s="118" t="str">
        <f t="shared" si="69"/>
        <v/>
      </c>
    </row>
    <row r="699" spans="1:22" x14ac:dyDescent="0.25">
      <c r="A699" s="16">
        <v>14</v>
      </c>
      <c r="B699" s="63" t="str">
        <f t="shared" si="68"/>
        <v/>
      </c>
      <c r="C699" s="63" t="str">
        <f t="shared" si="68"/>
        <v/>
      </c>
      <c r="D699" s="23"/>
      <c r="E699" s="23"/>
      <c r="F699" s="23"/>
      <c r="G699" s="30"/>
      <c r="H699" s="30"/>
      <c r="I699" s="30"/>
      <c r="J699" s="30"/>
      <c r="K699" s="23"/>
      <c r="L699" s="23"/>
      <c r="M699" s="23"/>
      <c r="N699" s="30"/>
      <c r="O699" s="30"/>
      <c r="P699" s="30"/>
      <c r="Q699" s="30"/>
      <c r="R699" s="30"/>
      <c r="S699" s="30"/>
      <c r="T699" s="30"/>
      <c r="U699" s="30"/>
      <c r="V699" s="118" t="str">
        <f t="shared" si="69"/>
        <v/>
      </c>
    </row>
    <row r="700" spans="1:22" x14ac:dyDescent="0.25">
      <c r="A700" s="16">
        <v>15</v>
      </c>
      <c r="B700" s="63" t="str">
        <f t="shared" si="68"/>
        <v/>
      </c>
      <c r="C700" s="63" t="str">
        <f t="shared" si="68"/>
        <v/>
      </c>
      <c r="D700" s="23"/>
      <c r="E700" s="23"/>
      <c r="F700" s="23"/>
      <c r="G700" s="23"/>
      <c r="H700" s="23"/>
      <c r="I700" s="23"/>
      <c r="J700" s="23"/>
      <c r="K700" s="23"/>
      <c r="L700" s="23"/>
      <c r="M700" s="23"/>
      <c r="N700" s="23"/>
      <c r="O700" s="23"/>
      <c r="P700" s="23"/>
      <c r="Q700" s="23"/>
      <c r="R700" s="23"/>
      <c r="S700" s="23"/>
      <c r="T700" s="23"/>
      <c r="U700" s="23"/>
      <c r="V700" s="118" t="str">
        <f t="shared" si="69"/>
        <v/>
      </c>
    </row>
    <row r="701" spans="1:22" x14ac:dyDescent="0.25">
      <c r="A701" s="16">
        <v>16</v>
      </c>
      <c r="B701" s="63" t="str">
        <f t="shared" si="68"/>
        <v/>
      </c>
      <c r="C701" s="63" t="str">
        <f t="shared" si="68"/>
        <v/>
      </c>
      <c r="D701" s="23"/>
      <c r="E701" s="23"/>
      <c r="F701" s="23"/>
      <c r="G701" s="23"/>
      <c r="H701" s="23"/>
      <c r="I701" s="23"/>
      <c r="J701" s="23"/>
      <c r="K701" s="23"/>
      <c r="L701" s="23"/>
      <c r="M701" s="23"/>
      <c r="N701" s="23"/>
      <c r="O701" s="23"/>
      <c r="P701" s="23"/>
      <c r="Q701" s="23"/>
      <c r="R701" s="23"/>
      <c r="S701" s="23"/>
      <c r="T701" s="23"/>
      <c r="U701" s="23"/>
      <c r="V701" s="118" t="str">
        <f t="shared" si="69"/>
        <v/>
      </c>
    </row>
    <row r="702" spans="1:22" x14ac:dyDescent="0.25">
      <c r="A702" s="16">
        <v>17</v>
      </c>
      <c r="B702" s="63" t="str">
        <f t="shared" si="68"/>
        <v/>
      </c>
      <c r="C702" s="63" t="str">
        <f t="shared" si="68"/>
        <v/>
      </c>
      <c r="D702" s="23"/>
      <c r="E702" s="23"/>
      <c r="F702" s="23"/>
      <c r="G702" s="23"/>
      <c r="H702" s="23"/>
      <c r="I702" s="23"/>
      <c r="J702" s="23"/>
      <c r="K702" s="23"/>
      <c r="L702" s="23"/>
      <c r="M702" s="23"/>
      <c r="N702" s="23"/>
      <c r="O702" s="23"/>
      <c r="P702" s="23"/>
      <c r="Q702" s="23"/>
      <c r="R702" s="23"/>
      <c r="S702" s="23"/>
      <c r="T702" s="23"/>
      <c r="U702" s="23"/>
      <c r="V702" s="118" t="str">
        <f t="shared" si="69"/>
        <v/>
      </c>
    </row>
    <row r="703" spans="1:22" x14ac:dyDescent="0.25">
      <c r="A703" s="16">
        <v>18</v>
      </c>
      <c r="B703" s="63" t="str">
        <f t="shared" si="68"/>
        <v/>
      </c>
      <c r="C703" s="63" t="str">
        <f t="shared" si="68"/>
        <v/>
      </c>
      <c r="D703" s="23"/>
      <c r="E703" s="23"/>
      <c r="F703" s="23"/>
      <c r="G703" s="30"/>
      <c r="H703" s="30"/>
      <c r="I703" s="30"/>
      <c r="J703" s="30"/>
      <c r="K703" s="23"/>
      <c r="L703" s="23"/>
      <c r="M703" s="23"/>
      <c r="N703" s="30"/>
      <c r="O703" s="30"/>
      <c r="P703" s="30"/>
      <c r="Q703" s="30"/>
      <c r="R703" s="30"/>
      <c r="S703" s="30"/>
      <c r="T703" s="30"/>
      <c r="U703" s="30"/>
      <c r="V703" s="118" t="str">
        <f t="shared" si="69"/>
        <v/>
      </c>
    </row>
    <row r="704" spans="1:22" x14ac:dyDescent="0.25">
      <c r="A704" s="16">
        <v>19</v>
      </c>
      <c r="B704" s="63" t="str">
        <f t="shared" si="68"/>
        <v/>
      </c>
      <c r="C704" s="63" t="str">
        <f t="shared" si="68"/>
        <v/>
      </c>
      <c r="D704" s="23"/>
      <c r="E704" s="23"/>
      <c r="F704" s="23"/>
      <c r="G704" s="30"/>
      <c r="H704" s="30"/>
      <c r="I704" s="30"/>
      <c r="J704" s="30"/>
      <c r="K704" s="23"/>
      <c r="L704" s="23"/>
      <c r="M704" s="23"/>
      <c r="N704" s="30"/>
      <c r="O704" s="30"/>
      <c r="P704" s="30"/>
      <c r="Q704" s="30"/>
      <c r="R704" s="30"/>
      <c r="S704" s="30"/>
      <c r="T704" s="30"/>
      <c r="U704" s="30"/>
      <c r="V704" s="118" t="str">
        <f t="shared" si="69"/>
        <v/>
      </c>
    </row>
    <row r="705" spans="1:22" x14ac:dyDescent="0.25">
      <c r="A705" s="16">
        <v>20</v>
      </c>
      <c r="B705" s="63" t="str">
        <f t="shared" si="68"/>
        <v/>
      </c>
      <c r="C705" s="63" t="str">
        <f t="shared" si="68"/>
        <v/>
      </c>
      <c r="D705" s="23"/>
      <c r="E705" s="23"/>
      <c r="F705" s="23"/>
      <c r="G705" s="30"/>
      <c r="H705" s="30"/>
      <c r="I705" s="30"/>
      <c r="J705" s="30"/>
      <c r="K705" s="23"/>
      <c r="L705" s="23"/>
      <c r="M705" s="23"/>
      <c r="N705" s="30"/>
      <c r="O705" s="30"/>
      <c r="P705" s="30"/>
      <c r="Q705" s="30"/>
      <c r="R705" s="30"/>
      <c r="S705" s="30"/>
      <c r="T705" s="30"/>
      <c r="U705" s="30"/>
      <c r="V705" s="118" t="str">
        <f t="shared" si="69"/>
        <v/>
      </c>
    </row>
    <row r="706" spans="1:22" x14ac:dyDescent="0.25">
      <c r="A706" s="16">
        <v>21</v>
      </c>
      <c r="B706" s="63" t="str">
        <f t="shared" ref="B706:C725" si="70">+B292</f>
        <v/>
      </c>
      <c r="C706" s="63" t="str">
        <f t="shared" si="70"/>
        <v/>
      </c>
      <c r="D706" s="23"/>
      <c r="E706" s="23"/>
      <c r="F706" s="23"/>
      <c r="G706" s="30"/>
      <c r="H706" s="30"/>
      <c r="I706" s="30"/>
      <c r="J706" s="30"/>
      <c r="K706" s="23"/>
      <c r="L706" s="23"/>
      <c r="M706" s="23"/>
      <c r="N706" s="30"/>
      <c r="O706" s="30"/>
      <c r="P706" s="30"/>
      <c r="Q706" s="30"/>
      <c r="R706" s="30"/>
      <c r="S706" s="30"/>
      <c r="T706" s="30"/>
      <c r="U706" s="30"/>
      <c r="V706" s="118" t="str">
        <f t="shared" si="69"/>
        <v/>
      </c>
    </row>
    <row r="707" spans="1:22" x14ac:dyDescent="0.25">
      <c r="A707" s="16">
        <v>22</v>
      </c>
      <c r="B707" s="63" t="str">
        <f t="shared" si="70"/>
        <v/>
      </c>
      <c r="C707" s="63" t="str">
        <f t="shared" si="70"/>
        <v/>
      </c>
      <c r="D707" s="23"/>
      <c r="E707" s="23"/>
      <c r="F707" s="23"/>
      <c r="G707" s="30"/>
      <c r="H707" s="30"/>
      <c r="I707" s="30"/>
      <c r="J707" s="30"/>
      <c r="K707" s="23"/>
      <c r="L707" s="23"/>
      <c r="M707" s="23"/>
      <c r="N707" s="30"/>
      <c r="O707" s="30"/>
      <c r="P707" s="30"/>
      <c r="Q707" s="30"/>
      <c r="R707" s="30"/>
      <c r="S707" s="30"/>
      <c r="T707" s="30"/>
      <c r="U707" s="30"/>
      <c r="V707" s="118" t="str">
        <f t="shared" si="69"/>
        <v/>
      </c>
    </row>
    <row r="708" spans="1:22" x14ac:dyDescent="0.25">
      <c r="A708" s="16">
        <v>23</v>
      </c>
      <c r="B708" s="63" t="str">
        <f t="shared" si="70"/>
        <v/>
      </c>
      <c r="C708" s="63" t="str">
        <f t="shared" si="70"/>
        <v/>
      </c>
      <c r="D708" s="23"/>
      <c r="E708" s="23"/>
      <c r="F708" s="23"/>
      <c r="G708" s="30"/>
      <c r="H708" s="30"/>
      <c r="I708" s="30"/>
      <c r="J708" s="30"/>
      <c r="K708" s="23"/>
      <c r="L708" s="23"/>
      <c r="M708" s="23"/>
      <c r="N708" s="30"/>
      <c r="O708" s="30"/>
      <c r="P708" s="30"/>
      <c r="Q708" s="30"/>
      <c r="R708" s="30"/>
      <c r="S708" s="30"/>
      <c r="T708" s="30"/>
      <c r="U708" s="30"/>
      <c r="V708" s="118" t="str">
        <f t="shared" si="69"/>
        <v/>
      </c>
    </row>
    <row r="709" spans="1:22" x14ac:dyDescent="0.25">
      <c r="A709" s="16">
        <v>24</v>
      </c>
      <c r="B709" s="63" t="str">
        <f t="shared" si="70"/>
        <v/>
      </c>
      <c r="C709" s="63" t="str">
        <f t="shared" si="70"/>
        <v/>
      </c>
      <c r="D709" s="23"/>
      <c r="E709" s="23"/>
      <c r="F709" s="23"/>
      <c r="G709" s="30"/>
      <c r="H709" s="30"/>
      <c r="I709" s="30"/>
      <c r="J709" s="30"/>
      <c r="K709" s="23"/>
      <c r="L709" s="23"/>
      <c r="M709" s="23"/>
      <c r="N709" s="30"/>
      <c r="O709" s="30"/>
      <c r="P709" s="30"/>
      <c r="Q709" s="30"/>
      <c r="R709" s="30"/>
      <c r="S709" s="30"/>
      <c r="T709" s="30"/>
      <c r="U709" s="30"/>
      <c r="V709" s="118" t="str">
        <f t="shared" si="69"/>
        <v/>
      </c>
    </row>
    <row r="710" spans="1:22" x14ac:dyDescent="0.25">
      <c r="A710" s="16">
        <v>25</v>
      </c>
      <c r="B710" s="63" t="str">
        <f t="shared" si="70"/>
        <v/>
      </c>
      <c r="C710" s="63" t="str">
        <f t="shared" si="70"/>
        <v/>
      </c>
      <c r="D710" s="23"/>
      <c r="E710" s="23"/>
      <c r="F710" s="23"/>
      <c r="G710" s="30"/>
      <c r="H710" s="30"/>
      <c r="I710" s="30"/>
      <c r="J710" s="30"/>
      <c r="K710" s="23"/>
      <c r="L710" s="23"/>
      <c r="M710" s="23"/>
      <c r="N710" s="30"/>
      <c r="O710" s="30"/>
      <c r="P710" s="30"/>
      <c r="Q710" s="30"/>
      <c r="R710" s="30"/>
      <c r="S710" s="30"/>
      <c r="T710" s="30"/>
      <c r="U710" s="30"/>
      <c r="V710" s="118" t="str">
        <f t="shared" si="69"/>
        <v/>
      </c>
    </row>
    <row r="711" spans="1:22" x14ac:dyDescent="0.25">
      <c r="A711" s="16">
        <v>26</v>
      </c>
      <c r="B711" s="63" t="str">
        <f t="shared" si="70"/>
        <v/>
      </c>
      <c r="C711" s="63" t="str">
        <f t="shared" si="70"/>
        <v/>
      </c>
      <c r="D711" s="23"/>
      <c r="E711" s="23"/>
      <c r="F711" s="23"/>
      <c r="G711" s="30"/>
      <c r="H711" s="30"/>
      <c r="I711" s="30"/>
      <c r="J711" s="30"/>
      <c r="K711" s="23"/>
      <c r="L711" s="23"/>
      <c r="M711" s="23"/>
      <c r="N711" s="30"/>
      <c r="O711" s="30"/>
      <c r="P711" s="30"/>
      <c r="Q711" s="30"/>
      <c r="R711" s="30"/>
      <c r="S711" s="30"/>
      <c r="T711" s="30"/>
      <c r="U711" s="30"/>
      <c r="V711" s="118" t="str">
        <f t="shared" si="69"/>
        <v/>
      </c>
    </row>
    <row r="712" spans="1:22" x14ac:dyDescent="0.25">
      <c r="A712" s="16">
        <v>27</v>
      </c>
      <c r="B712" s="63" t="str">
        <f t="shared" si="70"/>
        <v/>
      </c>
      <c r="C712" s="63" t="str">
        <f t="shared" si="70"/>
        <v/>
      </c>
      <c r="D712" s="23"/>
      <c r="E712" s="23"/>
      <c r="F712" s="23"/>
      <c r="G712" s="30"/>
      <c r="H712" s="30"/>
      <c r="I712" s="30"/>
      <c r="J712" s="30"/>
      <c r="K712" s="23"/>
      <c r="L712" s="23"/>
      <c r="M712" s="23"/>
      <c r="N712" s="30"/>
      <c r="O712" s="30"/>
      <c r="P712" s="30"/>
      <c r="Q712" s="30"/>
      <c r="R712" s="30"/>
      <c r="S712" s="30"/>
      <c r="T712" s="30"/>
      <c r="U712" s="30"/>
      <c r="V712" s="118" t="str">
        <f t="shared" si="69"/>
        <v/>
      </c>
    </row>
    <row r="713" spans="1:22" x14ac:dyDescent="0.25">
      <c r="A713" s="16">
        <v>28</v>
      </c>
      <c r="B713" s="63" t="str">
        <f t="shared" si="70"/>
        <v/>
      </c>
      <c r="C713" s="63" t="str">
        <f t="shared" si="70"/>
        <v/>
      </c>
      <c r="D713" s="23"/>
      <c r="E713" s="23"/>
      <c r="F713" s="23"/>
      <c r="G713" s="30"/>
      <c r="H713" s="30"/>
      <c r="I713" s="30"/>
      <c r="J713" s="30"/>
      <c r="K713" s="23"/>
      <c r="L713" s="23"/>
      <c r="M713" s="23"/>
      <c r="N713" s="30"/>
      <c r="O713" s="30"/>
      <c r="P713" s="30"/>
      <c r="Q713" s="30"/>
      <c r="R713" s="30"/>
      <c r="S713" s="30"/>
      <c r="T713" s="30"/>
      <c r="U713" s="30"/>
      <c r="V713" s="118" t="str">
        <f t="shared" si="69"/>
        <v/>
      </c>
    </row>
    <row r="714" spans="1:22" x14ac:dyDescent="0.25">
      <c r="A714" s="16">
        <v>29</v>
      </c>
      <c r="B714" s="63" t="str">
        <f t="shared" si="70"/>
        <v/>
      </c>
      <c r="C714" s="63" t="str">
        <f t="shared" si="70"/>
        <v/>
      </c>
      <c r="D714" s="23"/>
      <c r="E714" s="23"/>
      <c r="F714" s="23"/>
      <c r="G714" s="23"/>
      <c r="H714" s="23"/>
      <c r="I714" s="23"/>
      <c r="J714" s="23"/>
      <c r="K714" s="23"/>
      <c r="L714" s="23"/>
      <c r="M714" s="23"/>
      <c r="N714" s="23"/>
      <c r="O714" s="23"/>
      <c r="P714" s="23"/>
      <c r="Q714" s="23"/>
      <c r="R714" s="23"/>
      <c r="S714" s="23"/>
      <c r="T714" s="23"/>
      <c r="U714" s="23"/>
      <c r="V714" s="118" t="str">
        <f t="shared" si="69"/>
        <v/>
      </c>
    </row>
    <row r="715" spans="1:22" x14ac:dyDescent="0.25">
      <c r="A715" s="16">
        <v>30</v>
      </c>
      <c r="B715" s="63" t="str">
        <f t="shared" si="70"/>
        <v/>
      </c>
      <c r="C715" s="63" t="str">
        <f t="shared" si="70"/>
        <v/>
      </c>
      <c r="D715" s="23"/>
      <c r="E715" s="23"/>
      <c r="F715" s="23"/>
      <c r="G715" s="23"/>
      <c r="H715" s="23"/>
      <c r="I715" s="23"/>
      <c r="J715" s="23"/>
      <c r="K715" s="23"/>
      <c r="L715" s="23"/>
      <c r="M715" s="23"/>
      <c r="N715" s="23"/>
      <c r="O715" s="23"/>
      <c r="P715" s="23"/>
      <c r="Q715" s="23"/>
      <c r="R715" s="23"/>
      <c r="S715" s="23"/>
      <c r="T715" s="23"/>
      <c r="U715" s="23"/>
      <c r="V715" s="118" t="str">
        <f t="shared" si="69"/>
        <v/>
      </c>
    </row>
    <row r="716" spans="1:22" x14ac:dyDescent="0.25">
      <c r="A716" s="16">
        <v>31</v>
      </c>
      <c r="B716" s="63" t="str">
        <f t="shared" si="70"/>
        <v/>
      </c>
      <c r="C716" s="63" t="str">
        <f t="shared" si="70"/>
        <v/>
      </c>
      <c r="D716" s="23"/>
      <c r="E716" s="23"/>
      <c r="F716" s="23"/>
      <c r="G716" s="23"/>
      <c r="H716" s="23"/>
      <c r="I716" s="23"/>
      <c r="J716" s="23"/>
      <c r="K716" s="23"/>
      <c r="L716" s="23"/>
      <c r="M716" s="23"/>
      <c r="N716" s="23"/>
      <c r="O716" s="23"/>
      <c r="P716" s="23"/>
      <c r="Q716" s="23"/>
      <c r="R716" s="23"/>
      <c r="S716" s="23"/>
      <c r="T716" s="23"/>
      <c r="U716" s="23"/>
      <c r="V716" s="118" t="str">
        <f t="shared" si="69"/>
        <v/>
      </c>
    </row>
    <row r="717" spans="1:22" x14ac:dyDescent="0.25">
      <c r="A717" s="16">
        <v>32</v>
      </c>
      <c r="B717" s="63" t="str">
        <f t="shared" si="70"/>
        <v/>
      </c>
      <c r="C717" s="63" t="str">
        <f t="shared" si="70"/>
        <v/>
      </c>
      <c r="D717" s="23"/>
      <c r="E717" s="23"/>
      <c r="F717" s="23"/>
      <c r="G717" s="30"/>
      <c r="H717" s="30"/>
      <c r="I717" s="30"/>
      <c r="J717" s="30"/>
      <c r="K717" s="23"/>
      <c r="L717" s="23"/>
      <c r="M717" s="23"/>
      <c r="N717" s="30"/>
      <c r="O717" s="30"/>
      <c r="P717" s="30"/>
      <c r="Q717" s="30"/>
      <c r="R717" s="30"/>
      <c r="S717" s="30"/>
      <c r="T717" s="30"/>
      <c r="U717" s="30"/>
      <c r="V717" s="118" t="str">
        <f t="shared" si="69"/>
        <v/>
      </c>
    </row>
    <row r="718" spans="1:22" x14ac:dyDescent="0.25">
      <c r="A718" s="16">
        <v>33</v>
      </c>
      <c r="B718" s="63" t="str">
        <f t="shared" si="70"/>
        <v/>
      </c>
      <c r="C718" s="63" t="str">
        <f t="shared" si="70"/>
        <v/>
      </c>
      <c r="D718" s="23"/>
      <c r="E718" s="23"/>
      <c r="F718" s="23"/>
      <c r="G718" s="30"/>
      <c r="H718" s="30"/>
      <c r="I718" s="30"/>
      <c r="J718" s="30"/>
      <c r="K718" s="23"/>
      <c r="L718" s="23"/>
      <c r="M718" s="23"/>
      <c r="N718" s="30"/>
      <c r="O718" s="30"/>
      <c r="P718" s="30"/>
      <c r="Q718" s="30"/>
      <c r="R718" s="30"/>
      <c r="S718" s="30"/>
      <c r="T718" s="30"/>
      <c r="U718" s="30"/>
      <c r="V718" s="118" t="str">
        <f t="shared" si="69"/>
        <v/>
      </c>
    </row>
    <row r="719" spans="1:22" x14ac:dyDescent="0.25">
      <c r="A719" s="16">
        <v>34</v>
      </c>
      <c r="B719" s="63" t="str">
        <f t="shared" si="70"/>
        <v/>
      </c>
      <c r="C719" s="63" t="str">
        <f t="shared" si="70"/>
        <v/>
      </c>
      <c r="D719" s="23"/>
      <c r="E719" s="23"/>
      <c r="F719" s="23"/>
      <c r="G719" s="30"/>
      <c r="H719" s="30"/>
      <c r="I719" s="30"/>
      <c r="J719" s="30"/>
      <c r="K719" s="23"/>
      <c r="L719" s="23"/>
      <c r="M719" s="23"/>
      <c r="N719" s="30"/>
      <c r="O719" s="30"/>
      <c r="P719" s="30"/>
      <c r="Q719" s="30"/>
      <c r="R719" s="30"/>
      <c r="S719" s="30"/>
      <c r="T719" s="30"/>
      <c r="U719" s="30"/>
      <c r="V719" s="118" t="str">
        <f t="shared" si="69"/>
        <v/>
      </c>
    </row>
    <row r="720" spans="1:22" x14ac:dyDescent="0.25">
      <c r="A720" s="16">
        <v>35</v>
      </c>
      <c r="B720" s="63" t="str">
        <f t="shared" si="70"/>
        <v/>
      </c>
      <c r="C720" s="63" t="str">
        <f t="shared" si="70"/>
        <v/>
      </c>
      <c r="D720" s="23"/>
      <c r="E720" s="23"/>
      <c r="F720" s="23"/>
      <c r="G720" s="30"/>
      <c r="H720" s="30"/>
      <c r="I720" s="30"/>
      <c r="J720" s="30"/>
      <c r="K720" s="23"/>
      <c r="L720" s="23"/>
      <c r="M720" s="23"/>
      <c r="N720" s="30"/>
      <c r="O720" s="30"/>
      <c r="P720" s="30"/>
      <c r="Q720" s="30"/>
      <c r="R720" s="30"/>
      <c r="S720" s="30"/>
      <c r="T720" s="30"/>
      <c r="U720" s="30"/>
      <c r="V720" s="118" t="str">
        <f t="shared" si="69"/>
        <v/>
      </c>
    </row>
    <row r="721" spans="1:22" x14ac:dyDescent="0.25">
      <c r="A721" s="16">
        <v>36</v>
      </c>
      <c r="B721" s="63" t="str">
        <f t="shared" si="70"/>
        <v/>
      </c>
      <c r="C721" s="63" t="str">
        <f t="shared" si="70"/>
        <v/>
      </c>
      <c r="D721" s="23"/>
      <c r="E721" s="23"/>
      <c r="F721" s="23"/>
      <c r="G721" s="30"/>
      <c r="H721" s="30"/>
      <c r="I721" s="30"/>
      <c r="J721" s="30"/>
      <c r="K721" s="23"/>
      <c r="L721" s="23"/>
      <c r="M721" s="23"/>
      <c r="N721" s="30"/>
      <c r="O721" s="30"/>
      <c r="P721" s="30"/>
      <c r="Q721" s="30"/>
      <c r="R721" s="30"/>
      <c r="S721" s="30"/>
      <c r="T721" s="30"/>
      <c r="U721" s="30"/>
      <c r="V721" s="118" t="str">
        <f t="shared" si="69"/>
        <v/>
      </c>
    </row>
    <row r="722" spans="1:22" x14ac:dyDescent="0.25">
      <c r="A722" s="16">
        <v>37</v>
      </c>
      <c r="B722" s="63" t="str">
        <f t="shared" si="70"/>
        <v/>
      </c>
      <c r="C722" s="63" t="str">
        <f t="shared" si="70"/>
        <v/>
      </c>
      <c r="D722" s="23"/>
      <c r="E722" s="23"/>
      <c r="F722" s="23"/>
      <c r="G722" s="30"/>
      <c r="H722" s="30"/>
      <c r="I722" s="30"/>
      <c r="J722" s="30"/>
      <c r="K722" s="23"/>
      <c r="L722" s="23"/>
      <c r="M722" s="23"/>
      <c r="N722" s="30"/>
      <c r="O722" s="30"/>
      <c r="P722" s="30"/>
      <c r="Q722" s="30"/>
      <c r="R722" s="30"/>
      <c r="S722" s="30"/>
      <c r="T722" s="30"/>
      <c r="U722" s="30"/>
      <c r="V722" s="118" t="str">
        <f t="shared" si="69"/>
        <v/>
      </c>
    </row>
    <row r="723" spans="1:22" x14ac:dyDescent="0.25">
      <c r="A723" s="16">
        <v>38</v>
      </c>
      <c r="B723" s="63" t="str">
        <f t="shared" si="70"/>
        <v/>
      </c>
      <c r="C723" s="63" t="str">
        <f t="shared" si="70"/>
        <v/>
      </c>
      <c r="D723" s="23"/>
      <c r="E723" s="23"/>
      <c r="F723" s="23"/>
      <c r="G723" s="30"/>
      <c r="H723" s="30"/>
      <c r="I723" s="30"/>
      <c r="J723" s="30"/>
      <c r="K723" s="23"/>
      <c r="L723" s="23"/>
      <c r="M723" s="23"/>
      <c r="N723" s="30"/>
      <c r="O723" s="30"/>
      <c r="P723" s="30"/>
      <c r="Q723" s="30"/>
      <c r="R723" s="30"/>
      <c r="S723" s="30"/>
      <c r="T723" s="30"/>
      <c r="U723" s="30"/>
      <c r="V723" s="118" t="str">
        <f t="shared" si="69"/>
        <v/>
      </c>
    </row>
    <row r="724" spans="1:22" x14ac:dyDescent="0.25">
      <c r="A724" s="16">
        <v>39</v>
      </c>
      <c r="B724" s="63" t="str">
        <f t="shared" si="70"/>
        <v/>
      </c>
      <c r="C724" s="63" t="str">
        <f t="shared" si="70"/>
        <v/>
      </c>
      <c r="D724" s="23"/>
      <c r="E724" s="23"/>
      <c r="F724" s="23"/>
      <c r="G724" s="30"/>
      <c r="H724" s="30"/>
      <c r="I724" s="30"/>
      <c r="J724" s="30"/>
      <c r="K724" s="23"/>
      <c r="L724" s="23"/>
      <c r="M724" s="23"/>
      <c r="N724" s="30"/>
      <c r="O724" s="30"/>
      <c r="P724" s="30"/>
      <c r="Q724" s="30"/>
      <c r="R724" s="30"/>
      <c r="S724" s="30"/>
      <c r="T724" s="30"/>
      <c r="U724" s="30"/>
      <c r="V724" s="118" t="str">
        <f t="shared" si="69"/>
        <v/>
      </c>
    </row>
    <row r="725" spans="1:22" x14ac:dyDescent="0.25">
      <c r="A725" s="16">
        <v>40</v>
      </c>
      <c r="B725" s="63" t="str">
        <f t="shared" si="70"/>
        <v/>
      </c>
      <c r="C725" s="63" t="str">
        <f t="shared" si="70"/>
        <v/>
      </c>
      <c r="D725" s="23"/>
      <c r="E725" s="23"/>
      <c r="F725" s="23"/>
      <c r="G725" s="30"/>
      <c r="H725" s="30"/>
      <c r="I725" s="30"/>
      <c r="J725" s="30"/>
      <c r="K725" s="23"/>
      <c r="L725" s="23"/>
      <c r="M725" s="23"/>
      <c r="N725" s="30"/>
      <c r="O725" s="30"/>
      <c r="P725" s="30"/>
      <c r="Q725" s="30"/>
      <c r="R725" s="30"/>
      <c r="S725" s="30"/>
      <c r="T725" s="30"/>
      <c r="U725" s="30"/>
      <c r="V725" s="118" t="str">
        <f t="shared" si="69"/>
        <v/>
      </c>
    </row>
    <row r="726" spans="1:22" x14ac:dyDescent="0.25">
      <c r="A726" s="16">
        <v>41</v>
      </c>
      <c r="B726" s="63" t="str">
        <f t="shared" ref="B726:C745" si="71">+B312</f>
        <v/>
      </c>
      <c r="C726" s="63" t="str">
        <f t="shared" si="71"/>
        <v/>
      </c>
      <c r="D726" s="23"/>
      <c r="E726" s="23"/>
      <c r="F726" s="23"/>
      <c r="G726" s="30"/>
      <c r="H726" s="30"/>
      <c r="I726" s="30"/>
      <c r="J726" s="30"/>
      <c r="K726" s="23"/>
      <c r="L726" s="23"/>
      <c r="M726" s="23"/>
      <c r="N726" s="30"/>
      <c r="O726" s="30"/>
      <c r="P726" s="30"/>
      <c r="Q726" s="30"/>
      <c r="R726" s="30"/>
      <c r="S726" s="30"/>
      <c r="T726" s="30"/>
      <c r="U726" s="30"/>
      <c r="V726" s="118" t="str">
        <f t="shared" si="69"/>
        <v/>
      </c>
    </row>
    <row r="727" spans="1:22" x14ac:dyDescent="0.25">
      <c r="A727" s="16">
        <v>42</v>
      </c>
      <c r="B727" s="63" t="str">
        <f t="shared" si="71"/>
        <v/>
      </c>
      <c r="C727" s="63" t="str">
        <f t="shared" si="71"/>
        <v/>
      </c>
      <c r="D727" s="23"/>
      <c r="E727" s="23"/>
      <c r="F727" s="23"/>
      <c r="G727" s="30"/>
      <c r="H727" s="30"/>
      <c r="I727" s="30"/>
      <c r="J727" s="30"/>
      <c r="K727" s="23"/>
      <c r="L727" s="23"/>
      <c r="M727" s="23"/>
      <c r="N727" s="30"/>
      <c r="O727" s="30"/>
      <c r="P727" s="30"/>
      <c r="Q727" s="30"/>
      <c r="R727" s="30"/>
      <c r="S727" s="30"/>
      <c r="T727" s="30"/>
      <c r="U727" s="30"/>
      <c r="V727" s="118" t="str">
        <f t="shared" si="69"/>
        <v/>
      </c>
    </row>
    <row r="728" spans="1:22" x14ac:dyDescent="0.25">
      <c r="A728" s="16">
        <v>43</v>
      </c>
      <c r="B728" s="63" t="str">
        <f t="shared" si="71"/>
        <v/>
      </c>
      <c r="C728" s="63" t="str">
        <f t="shared" si="71"/>
        <v/>
      </c>
      <c r="D728" s="23"/>
      <c r="E728" s="23"/>
      <c r="F728" s="23"/>
      <c r="G728" s="23"/>
      <c r="H728" s="23"/>
      <c r="I728" s="23"/>
      <c r="J728" s="23"/>
      <c r="K728" s="23"/>
      <c r="L728" s="23"/>
      <c r="M728" s="23"/>
      <c r="N728" s="23"/>
      <c r="O728" s="23"/>
      <c r="P728" s="23"/>
      <c r="Q728" s="23"/>
      <c r="R728" s="23"/>
      <c r="S728" s="23"/>
      <c r="T728" s="23"/>
      <c r="U728" s="23"/>
      <c r="V728" s="118" t="str">
        <f t="shared" si="69"/>
        <v/>
      </c>
    </row>
    <row r="729" spans="1:22" x14ac:dyDescent="0.25">
      <c r="A729" s="16">
        <v>44</v>
      </c>
      <c r="B729" s="63" t="str">
        <f t="shared" si="71"/>
        <v/>
      </c>
      <c r="C729" s="63" t="str">
        <f t="shared" si="71"/>
        <v/>
      </c>
      <c r="D729" s="23"/>
      <c r="E729" s="23"/>
      <c r="F729" s="23"/>
      <c r="G729" s="23"/>
      <c r="H729" s="23"/>
      <c r="I729" s="23"/>
      <c r="J729" s="23"/>
      <c r="K729" s="23"/>
      <c r="L729" s="23"/>
      <c r="M729" s="23"/>
      <c r="N729" s="23"/>
      <c r="O729" s="23"/>
      <c r="P729" s="23"/>
      <c r="Q729" s="23"/>
      <c r="R729" s="23"/>
      <c r="S729" s="23"/>
      <c r="T729" s="23"/>
      <c r="U729" s="23"/>
      <c r="V729" s="118" t="str">
        <f t="shared" si="69"/>
        <v/>
      </c>
    </row>
    <row r="730" spans="1:22" x14ac:dyDescent="0.25">
      <c r="A730" s="16">
        <v>45</v>
      </c>
      <c r="B730" s="63" t="str">
        <f t="shared" si="71"/>
        <v/>
      </c>
      <c r="C730" s="63" t="str">
        <f t="shared" si="71"/>
        <v/>
      </c>
      <c r="D730" s="23"/>
      <c r="E730" s="23"/>
      <c r="F730" s="23"/>
      <c r="G730" s="23"/>
      <c r="H730" s="23"/>
      <c r="I730" s="23"/>
      <c r="J730" s="23"/>
      <c r="K730" s="23"/>
      <c r="L730" s="23"/>
      <c r="M730" s="23"/>
      <c r="N730" s="23"/>
      <c r="O730" s="23"/>
      <c r="P730" s="23"/>
      <c r="Q730" s="23"/>
      <c r="R730" s="23"/>
      <c r="S730" s="23"/>
      <c r="T730" s="23"/>
      <c r="U730" s="23"/>
      <c r="V730" s="118" t="str">
        <f t="shared" si="69"/>
        <v/>
      </c>
    </row>
    <row r="731" spans="1:22" x14ac:dyDescent="0.25">
      <c r="A731" s="16">
        <v>46</v>
      </c>
      <c r="B731" s="63" t="str">
        <f t="shared" si="71"/>
        <v/>
      </c>
      <c r="C731" s="63" t="str">
        <f t="shared" si="71"/>
        <v/>
      </c>
      <c r="D731" s="23"/>
      <c r="E731" s="23"/>
      <c r="F731" s="23"/>
      <c r="G731" s="30"/>
      <c r="H731" s="30"/>
      <c r="I731" s="30"/>
      <c r="J731" s="30"/>
      <c r="K731" s="23"/>
      <c r="L731" s="23"/>
      <c r="M731" s="23"/>
      <c r="N731" s="30"/>
      <c r="O731" s="30"/>
      <c r="P731" s="30"/>
      <c r="Q731" s="30"/>
      <c r="R731" s="30"/>
      <c r="S731" s="30"/>
      <c r="T731" s="30"/>
      <c r="U731" s="30"/>
      <c r="V731" s="118" t="str">
        <f t="shared" si="69"/>
        <v/>
      </c>
    </row>
    <row r="732" spans="1:22" x14ac:dyDescent="0.25">
      <c r="A732" s="16">
        <v>47</v>
      </c>
      <c r="B732" s="63" t="str">
        <f t="shared" si="71"/>
        <v/>
      </c>
      <c r="C732" s="63" t="str">
        <f t="shared" si="71"/>
        <v/>
      </c>
      <c r="D732" s="23"/>
      <c r="E732" s="23"/>
      <c r="F732" s="23"/>
      <c r="G732" s="30"/>
      <c r="H732" s="30"/>
      <c r="I732" s="30"/>
      <c r="J732" s="30"/>
      <c r="K732" s="23"/>
      <c r="L732" s="23"/>
      <c r="M732" s="23"/>
      <c r="N732" s="30"/>
      <c r="O732" s="30"/>
      <c r="P732" s="30"/>
      <c r="Q732" s="30"/>
      <c r="R732" s="30"/>
      <c r="S732" s="30"/>
      <c r="T732" s="30"/>
      <c r="U732" s="30"/>
      <c r="V732" s="118" t="str">
        <f t="shared" si="69"/>
        <v/>
      </c>
    </row>
    <row r="733" spans="1:22" x14ac:dyDescent="0.25">
      <c r="A733" s="16">
        <v>48</v>
      </c>
      <c r="B733" s="63" t="str">
        <f t="shared" si="71"/>
        <v/>
      </c>
      <c r="C733" s="63" t="str">
        <f t="shared" si="71"/>
        <v/>
      </c>
      <c r="D733" s="23"/>
      <c r="E733" s="23"/>
      <c r="F733" s="23"/>
      <c r="G733" s="30"/>
      <c r="H733" s="30"/>
      <c r="I733" s="30"/>
      <c r="J733" s="30"/>
      <c r="K733" s="23"/>
      <c r="L733" s="23"/>
      <c r="M733" s="23"/>
      <c r="N733" s="30"/>
      <c r="O733" s="30"/>
      <c r="P733" s="30"/>
      <c r="Q733" s="30"/>
      <c r="R733" s="30"/>
      <c r="S733" s="30"/>
      <c r="T733" s="30"/>
      <c r="U733" s="30"/>
      <c r="V733" s="118" t="str">
        <f t="shared" si="69"/>
        <v/>
      </c>
    </row>
    <row r="734" spans="1:22" x14ac:dyDescent="0.25">
      <c r="A734" s="16">
        <v>49</v>
      </c>
      <c r="B734" s="63" t="str">
        <f t="shared" si="71"/>
        <v/>
      </c>
      <c r="C734" s="63" t="str">
        <f t="shared" si="71"/>
        <v/>
      </c>
      <c r="D734" s="23"/>
      <c r="E734" s="23"/>
      <c r="F734" s="23"/>
      <c r="G734" s="30"/>
      <c r="H734" s="30"/>
      <c r="I734" s="30"/>
      <c r="J734" s="30"/>
      <c r="K734" s="23"/>
      <c r="L734" s="23"/>
      <c r="M734" s="23"/>
      <c r="N734" s="30"/>
      <c r="O734" s="30"/>
      <c r="P734" s="30"/>
      <c r="Q734" s="30"/>
      <c r="R734" s="30"/>
      <c r="S734" s="30"/>
      <c r="T734" s="30"/>
      <c r="U734" s="30"/>
      <c r="V734" s="118" t="str">
        <f t="shared" si="69"/>
        <v/>
      </c>
    </row>
    <row r="735" spans="1:22" x14ac:dyDescent="0.25">
      <c r="A735" s="16">
        <v>50</v>
      </c>
      <c r="B735" s="63" t="str">
        <f t="shared" si="71"/>
        <v/>
      </c>
      <c r="C735" s="63" t="str">
        <f t="shared" si="71"/>
        <v/>
      </c>
      <c r="D735" s="23"/>
      <c r="E735" s="23"/>
      <c r="F735" s="23"/>
      <c r="G735" s="30"/>
      <c r="H735" s="30"/>
      <c r="I735" s="30"/>
      <c r="J735" s="30"/>
      <c r="K735" s="23"/>
      <c r="L735" s="23"/>
      <c r="M735" s="23"/>
      <c r="N735" s="30"/>
      <c r="O735" s="30"/>
      <c r="P735" s="30"/>
      <c r="Q735" s="30"/>
      <c r="R735" s="30"/>
      <c r="S735" s="30"/>
      <c r="T735" s="30"/>
      <c r="U735" s="30"/>
      <c r="V735" s="118" t="str">
        <f t="shared" si="69"/>
        <v/>
      </c>
    </row>
    <row r="736" spans="1:22" x14ac:dyDescent="0.25">
      <c r="A736" s="16">
        <v>51</v>
      </c>
      <c r="B736" s="63" t="str">
        <f t="shared" si="71"/>
        <v/>
      </c>
      <c r="C736" s="63" t="str">
        <f t="shared" si="71"/>
        <v/>
      </c>
      <c r="D736" s="23"/>
      <c r="E736" s="23"/>
      <c r="F736" s="23"/>
      <c r="G736" s="30"/>
      <c r="H736" s="30"/>
      <c r="I736" s="30"/>
      <c r="J736" s="30"/>
      <c r="K736" s="23"/>
      <c r="L736" s="23"/>
      <c r="M736" s="23"/>
      <c r="N736" s="30"/>
      <c r="O736" s="30"/>
      <c r="P736" s="30"/>
      <c r="Q736" s="30"/>
      <c r="R736" s="30"/>
      <c r="S736" s="30"/>
      <c r="T736" s="30"/>
      <c r="U736" s="30"/>
      <c r="V736" s="118" t="str">
        <f t="shared" si="69"/>
        <v/>
      </c>
    </row>
    <row r="737" spans="1:22" x14ac:dyDescent="0.25">
      <c r="A737" s="16">
        <v>52</v>
      </c>
      <c r="B737" s="63" t="str">
        <f t="shared" si="71"/>
        <v/>
      </c>
      <c r="C737" s="63" t="str">
        <f t="shared" si="71"/>
        <v/>
      </c>
      <c r="D737" s="23"/>
      <c r="E737" s="23"/>
      <c r="F737" s="23"/>
      <c r="G737" s="30"/>
      <c r="H737" s="30"/>
      <c r="I737" s="30"/>
      <c r="J737" s="30"/>
      <c r="K737" s="23"/>
      <c r="L737" s="23"/>
      <c r="M737" s="23"/>
      <c r="N737" s="30"/>
      <c r="O737" s="30"/>
      <c r="P737" s="30"/>
      <c r="Q737" s="30"/>
      <c r="R737" s="30"/>
      <c r="S737" s="30"/>
      <c r="T737" s="30"/>
      <c r="U737" s="30"/>
      <c r="V737" s="118" t="str">
        <f t="shared" si="69"/>
        <v/>
      </c>
    </row>
    <row r="738" spans="1:22" x14ac:dyDescent="0.25">
      <c r="A738" s="16">
        <v>53</v>
      </c>
      <c r="B738" s="63" t="str">
        <f t="shared" si="71"/>
        <v/>
      </c>
      <c r="C738" s="63" t="str">
        <f t="shared" si="71"/>
        <v/>
      </c>
      <c r="D738" s="23"/>
      <c r="E738" s="23"/>
      <c r="F738" s="23"/>
      <c r="G738" s="30"/>
      <c r="H738" s="30"/>
      <c r="I738" s="30"/>
      <c r="J738" s="30"/>
      <c r="K738" s="23"/>
      <c r="L738" s="23"/>
      <c r="M738" s="23"/>
      <c r="N738" s="30"/>
      <c r="O738" s="30"/>
      <c r="P738" s="30"/>
      <c r="Q738" s="30"/>
      <c r="R738" s="30"/>
      <c r="S738" s="30"/>
      <c r="T738" s="30"/>
      <c r="U738" s="30"/>
      <c r="V738" s="118" t="str">
        <f t="shared" si="69"/>
        <v/>
      </c>
    </row>
    <row r="739" spans="1:22" x14ac:dyDescent="0.25">
      <c r="A739" s="16">
        <v>54</v>
      </c>
      <c r="B739" s="63" t="str">
        <f t="shared" si="71"/>
        <v/>
      </c>
      <c r="C739" s="63" t="str">
        <f t="shared" si="71"/>
        <v/>
      </c>
      <c r="D739" s="23"/>
      <c r="E739" s="23"/>
      <c r="F739" s="23"/>
      <c r="G739" s="30"/>
      <c r="H739" s="30"/>
      <c r="I739" s="30"/>
      <c r="J739" s="30"/>
      <c r="K739" s="23"/>
      <c r="L739" s="23"/>
      <c r="M739" s="23"/>
      <c r="N739" s="30"/>
      <c r="O739" s="30"/>
      <c r="P739" s="30"/>
      <c r="Q739" s="30"/>
      <c r="R739" s="30"/>
      <c r="S739" s="30"/>
      <c r="T739" s="30"/>
      <c r="U739" s="30"/>
      <c r="V739" s="118" t="str">
        <f t="shared" si="69"/>
        <v/>
      </c>
    </row>
    <row r="740" spans="1:22" x14ac:dyDescent="0.25">
      <c r="A740" s="16">
        <v>55</v>
      </c>
      <c r="B740" s="63" t="str">
        <f t="shared" si="71"/>
        <v/>
      </c>
      <c r="C740" s="63" t="str">
        <f t="shared" si="71"/>
        <v/>
      </c>
      <c r="D740" s="23"/>
      <c r="E740" s="23"/>
      <c r="F740" s="23"/>
      <c r="G740" s="30"/>
      <c r="H740" s="30"/>
      <c r="I740" s="30"/>
      <c r="J740" s="30"/>
      <c r="K740" s="23"/>
      <c r="L740" s="23"/>
      <c r="M740" s="23"/>
      <c r="N740" s="30"/>
      <c r="O740" s="30"/>
      <c r="P740" s="30"/>
      <c r="Q740" s="30"/>
      <c r="R740" s="30"/>
      <c r="S740" s="30"/>
      <c r="T740" s="30"/>
      <c r="U740" s="30"/>
      <c r="V740" s="118" t="str">
        <f t="shared" si="69"/>
        <v/>
      </c>
    </row>
    <row r="741" spans="1:22" x14ac:dyDescent="0.25">
      <c r="A741" s="16">
        <v>56</v>
      </c>
      <c r="B741" s="63" t="str">
        <f t="shared" si="71"/>
        <v/>
      </c>
      <c r="C741" s="63" t="str">
        <f t="shared" si="71"/>
        <v/>
      </c>
      <c r="D741" s="23"/>
      <c r="E741" s="23"/>
      <c r="F741" s="23"/>
      <c r="G741" s="30"/>
      <c r="H741" s="30"/>
      <c r="I741" s="30"/>
      <c r="J741" s="30"/>
      <c r="K741" s="23"/>
      <c r="L741" s="23"/>
      <c r="M741" s="23"/>
      <c r="N741" s="30"/>
      <c r="O741" s="30"/>
      <c r="P741" s="30"/>
      <c r="Q741" s="30"/>
      <c r="R741" s="30"/>
      <c r="S741" s="30"/>
      <c r="T741" s="30"/>
      <c r="U741" s="30"/>
      <c r="V741" s="118" t="str">
        <f t="shared" si="69"/>
        <v/>
      </c>
    </row>
    <row r="742" spans="1:22" x14ac:dyDescent="0.25">
      <c r="A742" s="16">
        <v>57</v>
      </c>
      <c r="B742" s="63" t="str">
        <f t="shared" si="71"/>
        <v/>
      </c>
      <c r="C742" s="63" t="str">
        <f t="shared" si="71"/>
        <v/>
      </c>
      <c r="D742" s="23"/>
      <c r="E742" s="23"/>
      <c r="F742" s="23"/>
      <c r="G742" s="23"/>
      <c r="H742" s="23"/>
      <c r="I742" s="23"/>
      <c r="J742" s="23"/>
      <c r="K742" s="23"/>
      <c r="L742" s="23"/>
      <c r="M742" s="23"/>
      <c r="N742" s="23"/>
      <c r="O742" s="23"/>
      <c r="P742" s="23"/>
      <c r="Q742" s="23"/>
      <c r="R742" s="23"/>
      <c r="S742" s="23"/>
      <c r="T742" s="23"/>
      <c r="U742" s="23"/>
      <c r="V742" s="118" t="str">
        <f t="shared" si="69"/>
        <v/>
      </c>
    </row>
    <row r="743" spans="1:22" x14ac:dyDescent="0.25">
      <c r="A743" s="16">
        <v>58</v>
      </c>
      <c r="B743" s="63" t="str">
        <f t="shared" si="71"/>
        <v/>
      </c>
      <c r="C743" s="63" t="str">
        <f t="shared" si="71"/>
        <v/>
      </c>
      <c r="D743" s="23"/>
      <c r="E743" s="23"/>
      <c r="F743" s="23"/>
      <c r="G743" s="23"/>
      <c r="H743" s="23"/>
      <c r="I743" s="23"/>
      <c r="J743" s="23"/>
      <c r="K743" s="23"/>
      <c r="L743" s="23"/>
      <c r="M743" s="23"/>
      <c r="N743" s="23"/>
      <c r="O743" s="23"/>
      <c r="P743" s="23"/>
      <c r="Q743" s="23"/>
      <c r="R743" s="23"/>
      <c r="S743" s="23"/>
      <c r="T743" s="23"/>
      <c r="U743" s="23"/>
      <c r="V743" s="118" t="str">
        <f t="shared" si="69"/>
        <v/>
      </c>
    </row>
    <row r="744" spans="1:22" x14ac:dyDescent="0.25">
      <c r="A744" s="16">
        <v>59</v>
      </c>
      <c r="B744" s="63" t="str">
        <f t="shared" si="71"/>
        <v/>
      </c>
      <c r="C744" s="63" t="str">
        <f t="shared" si="71"/>
        <v/>
      </c>
      <c r="D744" s="23"/>
      <c r="E744" s="23"/>
      <c r="F744" s="23"/>
      <c r="G744" s="23"/>
      <c r="H744" s="23"/>
      <c r="I744" s="23"/>
      <c r="J744" s="23"/>
      <c r="K744" s="23"/>
      <c r="L744" s="23"/>
      <c r="M744" s="23"/>
      <c r="N744" s="23"/>
      <c r="O744" s="23"/>
      <c r="P744" s="23"/>
      <c r="Q744" s="23"/>
      <c r="R744" s="23"/>
      <c r="S744" s="23"/>
      <c r="T744" s="23"/>
      <c r="U744" s="23"/>
      <c r="V744" s="118" t="str">
        <f t="shared" si="69"/>
        <v/>
      </c>
    </row>
    <row r="745" spans="1:22" x14ac:dyDescent="0.25">
      <c r="A745" s="16">
        <v>60</v>
      </c>
      <c r="B745" s="63" t="str">
        <f t="shared" si="71"/>
        <v/>
      </c>
      <c r="C745" s="63" t="str">
        <f t="shared" si="71"/>
        <v/>
      </c>
      <c r="D745" s="23"/>
      <c r="E745" s="23"/>
      <c r="F745" s="23"/>
      <c r="G745" s="30"/>
      <c r="H745" s="30"/>
      <c r="I745" s="30"/>
      <c r="J745" s="30"/>
      <c r="K745" s="23"/>
      <c r="L745" s="23"/>
      <c r="M745" s="23"/>
      <c r="N745" s="30"/>
      <c r="O745" s="30"/>
      <c r="P745" s="30"/>
      <c r="Q745" s="30"/>
      <c r="R745" s="30"/>
      <c r="S745" s="30"/>
      <c r="T745" s="30"/>
      <c r="U745" s="30"/>
      <c r="V745" s="118" t="str">
        <f t="shared" si="69"/>
        <v/>
      </c>
    </row>
    <row r="746" spans="1:22" x14ac:dyDescent="0.25">
      <c r="A746" s="16">
        <v>61</v>
      </c>
      <c r="B746" s="63" t="str">
        <f t="shared" ref="B746:C765" si="72">+B332</f>
        <v/>
      </c>
      <c r="C746" s="63" t="str">
        <f t="shared" si="72"/>
        <v/>
      </c>
      <c r="D746" s="23"/>
      <c r="E746" s="23"/>
      <c r="F746" s="23"/>
      <c r="G746" s="30"/>
      <c r="H746" s="30"/>
      <c r="I746" s="30"/>
      <c r="J746" s="30"/>
      <c r="K746" s="23"/>
      <c r="L746" s="23"/>
      <c r="M746" s="23"/>
      <c r="N746" s="30"/>
      <c r="O746" s="30"/>
      <c r="P746" s="30"/>
      <c r="Q746" s="30"/>
      <c r="R746" s="30"/>
      <c r="S746" s="30"/>
      <c r="T746" s="30"/>
      <c r="U746" s="30"/>
      <c r="V746" s="118" t="str">
        <f t="shared" si="69"/>
        <v/>
      </c>
    </row>
    <row r="747" spans="1:22" x14ac:dyDescent="0.25">
      <c r="A747" s="16">
        <v>62</v>
      </c>
      <c r="B747" s="63" t="str">
        <f t="shared" si="72"/>
        <v/>
      </c>
      <c r="C747" s="63" t="str">
        <f t="shared" si="72"/>
        <v/>
      </c>
      <c r="D747" s="23"/>
      <c r="E747" s="23"/>
      <c r="F747" s="23"/>
      <c r="G747" s="30"/>
      <c r="H747" s="30"/>
      <c r="I747" s="30"/>
      <c r="J747" s="30"/>
      <c r="K747" s="23"/>
      <c r="L747" s="23"/>
      <c r="M747" s="23"/>
      <c r="N747" s="30"/>
      <c r="O747" s="30"/>
      <c r="P747" s="30"/>
      <c r="Q747" s="30"/>
      <c r="R747" s="30"/>
      <c r="S747" s="30"/>
      <c r="T747" s="30"/>
      <c r="U747" s="30"/>
      <c r="V747" s="118" t="str">
        <f t="shared" si="69"/>
        <v/>
      </c>
    </row>
    <row r="748" spans="1:22" x14ac:dyDescent="0.25">
      <c r="A748" s="16">
        <v>63</v>
      </c>
      <c r="B748" s="63" t="str">
        <f t="shared" si="72"/>
        <v/>
      </c>
      <c r="C748" s="63" t="str">
        <f t="shared" si="72"/>
        <v/>
      </c>
      <c r="D748" s="23"/>
      <c r="E748" s="23"/>
      <c r="F748" s="23"/>
      <c r="G748" s="30"/>
      <c r="H748" s="30"/>
      <c r="I748" s="30"/>
      <c r="J748" s="30"/>
      <c r="K748" s="23"/>
      <c r="L748" s="23"/>
      <c r="M748" s="23"/>
      <c r="N748" s="30"/>
      <c r="O748" s="30"/>
      <c r="P748" s="30"/>
      <c r="Q748" s="30"/>
      <c r="R748" s="30"/>
      <c r="S748" s="30"/>
      <c r="T748" s="30"/>
      <c r="U748" s="30"/>
      <c r="V748" s="118" t="str">
        <f t="shared" si="69"/>
        <v/>
      </c>
    </row>
    <row r="749" spans="1:22" x14ac:dyDescent="0.25">
      <c r="A749" s="16">
        <v>64</v>
      </c>
      <c r="B749" s="63" t="str">
        <f t="shared" si="72"/>
        <v/>
      </c>
      <c r="C749" s="63" t="str">
        <f t="shared" si="72"/>
        <v/>
      </c>
      <c r="D749" s="23"/>
      <c r="E749" s="23"/>
      <c r="F749" s="23"/>
      <c r="G749" s="30"/>
      <c r="H749" s="30"/>
      <c r="I749" s="30"/>
      <c r="J749" s="30"/>
      <c r="K749" s="23"/>
      <c r="L749" s="23"/>
      <c r="M749" s="23"/>
      <c r="N749" s="30"/>
      <c r="O749" s="30"/>
      <c r="P749" s="30"/>
      <c r="Q749" s="30"/>
      <c r="R749" s="30"/>
      <c r="S749" s="30"/>
      <c r="T749" s="30"/>
      <c r="U749" s="30"/>
      <c r="V749" s="118" t="str">
        <f t="shared" si="69"/>
        <v/>
      </c>
    </row>
    <row r="750" spans="1:22" x14ac:dyDescent="0.25">
      <c r="A750" s="16">
        <v>65</v>
      </c>
      <c r="B750" s="63" t="str">
        <f t="shared" si="72"/>
        <v/>
      </c>
      <c r="C750" s="63" t="str">
        <f t="shared" si="72"/>
        <v/>
      </c>
      <c r="D750" s="23"/>
      <c r="E750" s="23"/>
      <c r="F750" s="23"/>
      <c r="G750" s="30"/>
      <c r="H750" s="30"/>
      <c r="I750" s="30"/>
      <c r="J750" s="30"/>
      <c r="K750" s="23"/>
      <c r="L750" s="23"/>
      <c r="M750" s="23"/>
      <c r="N750" s="30"/>
      <c r="O750" s="30"/>
      <c r="P750" s="30"/>
      <c r="Q750" s="30"/>
      <c r="R750" s="30"/>
      <c r="S750" s="30"/>
      <c r="T750" s="30"/>
      <c r="U750" s="30"/>
      <c r="V750" s="118" t="str">
        <f t="shared" si="69"/>
        <v/>
      </c>
    </row>
    <row r="751" spans="1:22" x14ac:dyDescent="0.25">
      <c r="A751" s="16">
        <v>66</v>
      </c>
      <c r="B751" s="63" t="str">
        <f t="shared" si="72"/>
        <v/>
      </c>
      <c r="C751" s="63" t="str">
        <f t="shared" si="72"/>
        <v/>
      </c>
      <c r="D751" s="23"/>
      <c r="E751" s="23"/>
      <c r="F751" s="23"/>
      <c r="G751" s="30"/>
      <c r="H751" s="30"/>
      <c r="I751" s="30"/>
      <c r="J751" s="30"/>
      <c r="K751" s="23"/>
      <c r="L751" s="23"/>
      <c r="M751" s="23"/>
      <c r="N751" s="30"/>
      <c r="O751" s="30"/>
      <c r="P751" s="30"/>
      <c r="Q751" s="30"/>
      <c r="R751" s="30"/>
      <c r="S751" s="30"/>
      <c r="T751" s="30"/>
      <c r="U751" s="30"/>
      <c r="V751" s="118" t="str">
        <f t="shared" ref="V751:V814" si="73">IF(B751="","",SUM(D751:U751))</f>
        <v/>
      </c>
    </row>
    <row r="752" spans="1:22" x14ac:dyDescent="0.25">
      <c r="A752" s="16">
        <v>67</v>
      </c>
      <c r="B752" s="63" t="str">
        <f t="shared" si="72"/>
        <v/>
      </c>
      <c r="C752" s="63" t="str">
        <f t="shared" si="72"/>
        <v/>
      </c>
      <c r="D752" s="23"/>
      <c r="E752" s="23"/>
      <c r="F752" s="23"/>
      <c r="G752" s="30"/>
      <c r="H752" s="30"/>
      <c r="I752" s="30"/>
      <c r="J752" s="30"/>
      <c r="K752" s="23"/>
      <c r="L752" s="23"/>
      <c r="M752" s="23"/>
      <c r="N752" s="30"/>
      <c r="O752" s="30"/>
      <c r="P752" s="30"/>
      <c r="Q752" s="30"/>
      <c r="R752" s="30"/>
      <c r="S752" s="30"/>
      <c r="T752" s="30"/>
      <c r="U752" s="30"/>
      <c r="V752" s="118" t="str">
        <f t="shared" si="73"/>
        <v/>
      </c>
    </row>
    <row r="753" spans="1:22" x14ac:dyDescent="0.25">
      <c r="A753" s="16">
        <v>68</v>
      </c>
      <c r="B753" s="63" t="str">
        <f t="shared" si="72"/>
        <v/>
      </c>
      <c r="C753" s="63" t="str">
        <f t="shared" si="72"/>
        <v/>
      </c>
      <c r="D753" s="23"/>
      <c r="E753" s="23"/>
      <c r="F753" s="23"/>
      <c r="G753" s="30"/>
      <c r="H753" s="30"/>
      <c r="I753" s="30"/>
      <c r="J753" s="30"/>
      <c r="K753" s="23"/>
      <c r="L753" s="23"/>
      <c r="M753" s="23"/>
      <c r="N753" s="30"/>
      <c r="O753" s="30"/>
      <c r="P753" s="30"/>
      <c r="Q753" s="30"/>
      <c r="R753" s="30"/>
      <c r="S753" s="30"/>
      <c r="T753" s="30"/>
      <c r="U753" s="30"/>
      <c r="V753" s="118" t="str">
        <f t="shared" si="73"/>
        <v/>
      </c>
    </row>
    <row r="754" spans="1:22" x14ac:dyDescent="0.25">
      <c r="A754" s="16">
        <v>69</v>
      </c>
      <c r="B754" s="63" t="str">
        <f t="shared" si="72"/>
        <v/>
      </c>
      <c r="C754" s="63" t="str">
        <f t="shared" si="72"/>
        <v/>
      </c>
      <c r="D754" s="23"/>
      <c r="E754" s="23"/>
      <c r="F754" s="23"/>
      <c r="G754" s="30"/>
      <c r="H754" s="30"/>
      <c r="I754" s="30"/>
      <c r="J754" s="30"/>
      <c r="K754" s="23"/>
      <c r="L754" s="23"/>
      <c r="M754" s="23"/>
      <c r="N754" s="30"/>
      <c r="O754" s="30"/>
      <c r="P754" s="30"/>
      <c r="Q754" s="30"/>
      <c r="R754" s="30"/>
      <c r="S754" s="30"/>
      <c r="T754" s="30"/>
      <c r="U754" s="30"/>
      <c r="V754" s="118" t="str">
        <f t="shared" si="73"/>
        <v/>
      </c>
    </row>
    <row r="755" spans="1:22" x14ac:dyDescent="0.25">
      <c r="A755" s="16">
        <v>70</v>
      </c>
      <c r="B755" s="63" t="str">
        <f t="shared" si="72"/>
        <v/>
      </c>
      <c r="C755" s="63" t="str">
        <f t="shared" si="72"/>
        <v/>
      </c>
      <c r="D755" s="23"/>
      <c r="E755" s="23"/>
      <c r="F755" s="23"/>
      <c r="G755" s="30"/>
      <c r="H755" s="30"/>
      <c r="I755" s="30"/>
      <c r="J755" s="30"/>
      <c r="K755" s="23"/>
      <c r="L755" s="23"/>
      <c r="M755" s="23"/>
      <c r="N755" s="30"/>
      <c r="O755" s="30"/>
      <c r="P755" s="30"/>
      <c r="Q755" s="30"/>
      <c r="R755" s="30"/>
      <c r="S755" s="30"/>
      <c r="T755" s="30"/>
      <c r="U755" s="30"/>
      <c r="V755" s="118" t="str">
        <f t="shared" si="73"/>
        <v/>
      </c>
    </row>
    <row r="756" spans="1:22" x14ac:dyDescent="0.25">
      <c r="A756" s="16">
        <v>71</v>
      </c>
      <c r="B756" s="63" t="str">
        <f t="shared" si="72"/>
        <v/>
      </c>
      <c r="C756" s="63" t="str">
        <f t="shared" si="72"/>
        <v/>
      </c>
      <c r="D756" s="23"/>
      <c r="E756" s="23"/>
      <c r="F756" s="23"/>
      <c r="G756" s="23"/>
      <c r="H756" s="23"/>
      <c r="I756" s="23"/>
      <c r="J756" s="23"/>
      <c r="K756" s="23"/>
      <c r="L756" s="23"/>
      <c r="M756" s="23"/>
      <c r="N756" s="23"/>
      <c r="O756" s="23"/>
      <c r="P756" s="23"/>
      <c r="Q756" s="23"/>
      <c r="R756" s="23"/>
      <c r="S756" s="23"/>
      <c r="T756" s="23"/>
      <c r="U756" s="23"/>
      <c r="V756" s="118" t="str">
        <f t="shared" si="73"/>
        <v/>
      </c>
    </row>
    <row r="757" spans="1:22" x14ac:dyDescent="0.25">
      <c r="A757" s="16">
        <v>72</v>
      </c>
      <c r="B757" s="63" t="str">
        <f t="shared" si="72"/>
        <v/>
      </c>
      <c r="C757" s="63" t="str">
        <f t="shared" si="72"/>
        <v/>
      </c>
      <c r="D757" s="23"/>
      <c r="E757" s="23"/>
      <c r="F757" s="23"/>
      <c r="G757" s="23"/>
      <c r="H757" s="23"/>
      <c r="I757" s="23"/>
      <c r="J757" s="23"/>
      <c r="K757" s="23"/>
      <c r="L757" s="23"/>
      <c r="M757" s="23"/>
      <c r="N757" s="23"/>
      <c r="O757" s="23"/>
      <c r="P757" s="23"/>
      <c r="Q757" s="23"/>
      <c r="R757" s="23"/>
      <c r="S757" s="23"/>
      <c r="T757" s="23"/>
      <c r="U757" s="23"/>
      <c r="V757" s="118" t="str">
        <f t="shared" si="73"/>
        <v/>
      </c>
    </row>
    <row r="758" spans="1:22" x14ac:dyDescent="0.25">
      <c r="A758" s="16">
        <v>73</v>
      </c>
      <c r="B758" s="63" t="str">
        <f t="shared" si="72"/>
        <v/>
      </c>
      <c r="C758" s="63" t="str">
        <f t="shared" si="72"/>
        <v/>
      </c>
      <c r="D758" s="23"/>
      <c r="E758" s="23"/>
      <c r="F758" s="23"/>
      <c r="G758" s="23"/>
      <c r="H758" s="23"/>
      <c r="I758" s="23"/>
      <c r="J758" s="23"/>
      <c r="K758" s="23"/>
      <c r="L758" s="23"/>
      <c r="M758" s="23"/>
      <c r="N758" s="23"/>
      <c r="O758" s="23"/>
      <c r="P758" s="23"/>
      <c r="Q758" s="23"/>
      <c r="R758" s="23"/>
      <c r="S758" s="23"/>
      <c r="T758" s="23"/>
      <c r="U758" s="23"/>
      <c r="V758" s="118" t="str">
        <f t="shared" si="73"/>
        <v/>
      </c>
    </row>
    <row r="759" spans="1:22" x14ac:dyDescent="0.25">
      <c r="A759" s="16">
        <v>74</v>
      </c>
      <c r="B759" s="63" t="str">
        <f t="shared" si="72"/>
        <v/>
      </c>
      <c r="C759" s="63" t="str">
        <f t="shared" si="72"/>
        <v/>
      </c>
      <c r="D759" s="23"/>
      <c r="E759" s="23"/>
      <c r="F759" s="23"/>
      <c r="G759" s="30"/>
      <c r="H759" s="30"/>
      <c r="I759" s="30"/>
      <c r="J759" s="30"/>
      <c r="K759" s="23"/>
      <c r="L759" s="23"/>
      <c r="M759" s="23"/>
      <c r="N759" s="30"/>
      <c r="O759" s="30"/>
      <c r="P759" s="30"/>
      <c r="Q759" s="30"/>
      <c r="R759" s="30"/>
      <c r="S759" s="30"/>
      <c r="T759" s="30"/>
      <c r="U759" s="30"/>
      <c r="V759" s="118" t="str">
        <f t="shared" si="73"/>
        <v/>
      </c>
    </row>
    <row r="760" spans="1:22" x14ac:dyDescent="0.25">
      <c r="A760" s="16">
        <v>75</v>
      </c>
      <c r="B760" s="63" t="str">
        <f t="shared" si="72"/>
        <v/>
      </c>
      <c r="C760" s="63" t="str">
        <f t="shared" si="72"/>
        <v/>
      </c>
      <c r="D760" s="23"/>
      <c r="E760" s="23"/>
      <c r="F760" s="23"/>
      <c r="G760" s="30"/>
      <c r="H760" s="30"/>
      <c r="I760" s="30"/>
      <c r="J760" s="30"/>
      <c r="K760" s="23"/>
      <c r="L760" s="23"/>
      <c r="M760" s="23"/>
      <c r="N760" s="30"/>
      <c r="O760" s="30"/>
      <c r="P760" s="30"/>
      <c r="Q760" s="30"/>
      <c r="R760" s="30"/>
      <c r="S760" s="30"/>
      <c r="T760" s="30"/>
      <c r="U760" s="30"/>
      <c r="V760" s="118" t="str">
        <f t="shared" si="73"/>
        <v/>
      </c>
    </row>
    <row r="761" spans="1:22" x14ac:dyDescent="0.25">
      <c r="A761" s="16">
        <v>76</v>
      </c>
      <c r="B761" s="63" t="str">
        <f t="shared" si="72"/>
        <v/>
      </c>
      <c r="C761" s="63" t="str">
        <f t="shared" si="72"/>
        <v/>
      </c>
      <c r="D761" s="23"/>
      <c r="E761" s="23"/>
      <c r="F761" s="23"/>
      <c r="G761" s="30"/>
      <c r="H761" s="30"/>
      <c r="I761" s="30"/>
      <c r="J761" s="30"/>
      <c r="K761" s="23"/>
      <c r="L761" s="23"/>
      <c r="M761" s="23"/>
      <c r="N761" s="30"/>
      <c r="O761" s="30"/>
      <c r="P761" s="30"/>
      <c r="Q761" s="30"/>
      <c r="R761" s="30"/>
      <c r="S761" s="30"/>
      <c r="T761" s="30"/>
      <c r="U761" s="30"/>
      <c r="V761" s="118" t="str">
        <f t="shared" si="73"/>
        <v/>
      </c>
    </row>
    <row r="762" spans="1:22" x14ac:dyDescent="0.25">
      <c r="A762" s="16">
        <v>77</v>
      </c>
      <c r="B762" s="63" t="str">
        <f t="shared" si="72"/>
        <v/>
      </c>
      <c r="C762" s="63" t="str">
        <f t="shared" si="72"/>
        <v/>
      </c>
      <c r="D762" s="23"/>
      <c r="E762" s="23"/>
      <c r="F762" s="23"/>
      <c r="G762" s="30"/>
      <c r="H762" s="30"/>
      <c r="I762" s="30"/>
      <c r="J762" s="30"/>
      <c r="K762" s="23"/>
      <c r="L762" s="23"/>
      <c r="M762" s="23"/>
      <c r="N762" s="30"/>
      <c r="O762" s="30"/>
      <c r="P762" s="30"/>
      <c r="Q762" s="30"/>
      <c r="R762" s="30"/>
      <c r="S762" s="30"/>
      <c r="T762" s="30"/>
      <c r="U762" s="30"/>
      <c r="V762" s="118" t="str">
        <f t="shared" si="73"/>
        <v/>
      </c>
    </row>
    <row r="763" spans="1:22" x14ac:dyDescent="0.25">
      <c r="A763" s="16">
        <v>78</v>
      </c>
      <c r="B763" s="63" t="str">
        <f t="shared" si="72"/>
        <v/>
      </c>
      <c r="C763" s="63" t="str">
        <f t="shared" si="72"/>
        <v/>
      </c>
      <c r="D763" s="23"/>
      <c r="E763" s="23"/>
      <c r="F763" s="23"/>
      <c r="G763" s="30"/>
      <c r="H763" s="30"/>
      <c r="I763" s="30"/>
      <c r="J763" s="30"/>
      <c r="K763" s="23"/>
      <c r="L763" s="23"/>
      <c r="M763" s="23"/>
      <c r="N763" s="30"/>
      <c r="O763" s="30"/>
      <c r="P763" s="30"/>
      <c r="Q763" s="30"/>
      <c r="R763" s="30"/>
      <c r="S763" s="30"/>
      <c r="T763" s="30"/>
      <c r="U763" s="30"/>
      <c r="V763" s="118" t="str">
        <f t="shared" si="73"/>
        <v/>
      </c>
    </row>
    <row r="764" spans="1:22" x14ac:dyDescent="0.25">
      <c r="A764" s="16">
        <v>79</v>
      </c>
      <c r="B764" s="63" t="str">
        <f t="shared" si="72"/>
        <v/>
      </c>
      <c r="C764" s="63" t="str">
        <f t="shared" si="72"/>
        <v/>
      </c>
      <c r="D764" s="23"/>
      <c r="E764" s="23"/>
      <c r="F764" s="23"/>
      <c r="G764" s="30"/>
      <c r="H764" s="30"/>
      <c r="I764" s="30"/>
      <c r="J764" s="30"/>
      <c r="K764" s="23"/>
      <c r="L764" s="23"/>
      <c r="M764" s="23"/>
      <c r="N764" s="30"/>
      <c r="O764" s="30"/>
      <c r="P764" s="30"/>
      <c r="Q764" s="30"/>
      <c r="R764" s="30"/>
      <c r="S764" s="30"/>
      <c r="T764" s="30"/>
      <c r="U764" s="30"/>
      <c r="V764" s="118" t="str">
        <f t="shared" si="73"/>
        <v/>
      </c>
    </row>
    <row r="765" spans="1:22" x14ac:dyDescent="0.25">
      <c r="A765" s="16">
        <v>80</v>
      </c>
      <c r="B765" s="63" t="str">
        <f t="shared" si="72"/>
        <v/>
      </c>
      <c r="C765" s="63" t="str">
        <f t="shared" si="72"/>
        <v/>
      </c>
      <c r="D765" s="23"/>
      <c r="E765" s="23"/>
      <c r="F765" s="23"/>
      <c r="G765" s="30"/>
      <c r="H765" s="30"/>
      <c r="I765" s="30"/>
      <c r="J765" s="30"/>
      <c r="K765" s="23"/>
      <c r="L765" s="23"/>
      <c r="M765" s="23"/>
      <c r="N765" s="30"/>
      <c r="O765" s="30"/>
      <c r="P765" s="30"/>
      <c r="Q765" s="30"/>
      <c r="R765" s="30"/>
      <c r="S765" s="30"/>
      <c r="T765" s="30"/>
      <c r="U765" s="30"/>
      <c r="V765" s="118" t="str">
        <f t="shared" si="73"/>
        <v/>
      </c>
    </row>
    <row r="766" spans="1:22" x14ac:dyDescent="0.25">
      <c r="A766" s="16">
        <v>81</v>
      </c>
      <c r="B766" s="63" t="str">
        <f t="shared" ref="B766:C785" si="74">+B352</f>
        <v/>
      </c>
      <c r="C766" s="63" t="str">
        <f t="shared" si="74"/>
        <v/>
      </c>
      <c r="D766" s="23"/>
      <c r="E766" s="23"/>
      <c r="F766" s="23"/>
      <c r="G766" s="30"/>
      <c r="H766" s="30"/>
      <c r="I766" s="30"/>
      <c r="J766" s="30"/>
      <c r="K766" s="23"/>
      <c r="L766" s="23"/>
      <c r="M766" s="23"/>
      <c r="N766" s="30"/>
      <c r="O766" s="30"/>
      <c r="P766" s="30"/>
      <c r="Q766" s="30"/>
      <c r="R766" s="30"/>
      <c r="S766" s="30"/>
      <c r="T766" s="30"/>
      <c r="U766" s="30"/>
      <c r="V766" s="118" t="str">
        <f t="shared" si="73"/>
        <v/>
      </c>
    </row>
    <row r="767" spans="1:22" x14ac:dyDescent="0.25">
      <c r="A767" s="16">
        <v>82</v>
      </c>
      <c r="B767" s="63" t="str">
        <f t="shared" si="74"/>
        <v/>
      </c>
      <c r="C767" s="63" t="str">
        <f t="shared" si="74"/>
        <v/>
      </c>
      <c r="D767" s="23"/>
      <c r="E767" s="23"/>
      <c r="F767" s="23"/>
      <c r="G767" s="30"/>
      <c r="H767" s="30"/>
      <c r="I767" s="30"/>
      <c r="J767" s="30"/>
      <c r="K767" s="23"/>
      <c r="L767" s="23"/>
      <c r="M767" s="23"/>
      <c r="N767" s="30"/>
      <c r="O767" s="30"/>
      <c r="P767" s="30"/>
      <c r="Q767" s="30"/>
      <c r="R767" s="30"/>
      <c r="S767" s="30"/>
      <c r="T767" s="30"/>
      <c r="U767" s="30"/>
      <c r="V767" s="118" t="str">
        <f t="shared" si="73"/>
        <v/>
      </c>
    </row>
    <row r="768" spans="1:22" x14ac:dyDescent="0.25">
      <c r="A768" s="16">
        <v>83</v>
      </c>
      <c r="B768" s="63" t="str">
        <f t="shared" si="74"/>
        <v/>
      </c>
      <c r="C768" s="63" t="str">
        <f t="shared" si="74"/>
        <v/>
      </c>
      <c r="D768" s="23"/>
      <c r="E768" s="23"/>
      <c r="F768" s="23"/>
      <c r="G768" s="30"/>
      <c r="H768" s="30"/>
      <c r="I768" s="30"/>
      <c r="J768" s="30"/>
      <c r="K768" s="23"/>
      <c r="L768" s="23"/>
      <c r="M768" s="23"/>
      <c r="N768" s="30"/>
      <c r="O768" s="30"/>
      <c r="P768" s="30"/>
      <c r="Q768" s="30"/>
      <c r="R768" s="30"/>
      <c r="S768" s="30"/>
      <c r="T768" s="30"/>
      <c r="U768" s="30"/>
      <c r="V768" s="118" t="str">
        <f t="shared" si="73"/>
        <v/>
      </c>
    </row>
    <row r="769" spans="1:22" x14ac:dyDescent="0.25">
      <c r="A769" s="16">
        <v>84</v>
      </c>
      <c r="B769" s="63" t="str">
        <f t="shared" si="74"/>
        <v/>
      </c>
      <c r="C769" s="63" t="str">
        <f t="shared" si="74"/>
        <v/>
      </c>
      <c r="D769" s="23"/>
      <c r="E769" s="23"/>
      <c r="F769" s="23"/>
      <c r="G769" s="30"/>
      <c r="H769" s="30"/>
      <c r="I769" s="30"/>
      <c r="J769" s="30"/>
      <c r="K769" s="23"/>
      <c r="L769" s="23"/>
      <c r="M769" s="23"/>
      <c r="N769" s="30"/>
      <c r="O769" s="30"/>
      <c r="P769" s="30"/>
      <c r="Q769" s="30"/>
      <c r="R769" s="30"/>
      <c r="S769" s="30"/>
      <c r="T769" s="30"/>
      <c r="U769" s="30"/>
      <c r="V769" s="118" t="str">
        <f t="shared" si="73"/>
        <v/>
      </c>
    </row>
    <row r="770" spans="1:22" x14ac:dyDescent="0.25">
      <c r="A770" s="16">
        <v>85</v>
      </c>
      <c r="B770" s="63" t="str">
        <f t="shared" si="74"/>
        <v/>
      </c>
      <c r="C770" s="63" t="str">
        <f t="shared" si="74"/>
        <v/>
      </c>
      <c r="D770" s="23"/>
      <c r="E770" s="23"/>
      <c r="F770" s="23"/>
      <c r="G770" s="23"/>
      <c r="H770" s="23"/>
      <c r="I770" s="23"/>
      <c r="J770" s="23"/>
      <c r="K770" s="23"/>
      <c r="L770" s="23"/>
      <c r="M770" s="23"/>
      <c r="N770" s="23"/>
      <c r="O770" s="23"/>
      <c r="P770" s="23"/>
      <c r="Q770" s="23"/>
      <c r="R770" s="23"/>
      <c r="S770" s="23"/>
      <c r="T770" s="23"/>
      <c r="U770" s="23"/>
      <c r="V770" s="118" t="str">
        <f t="shared" si="73"/>
        <v/>
      </c>
    </row>
    <row r="771" spans="1:22" x14ac:dyDescent="0.25">
      <c r="A771" s="16">
        <v>86</v>
      </c>
      <c r="B771" s="63" t="str">
        <f t="shared" si="74"/>
        <v/>
      </c>
      <c r="C771" s="63" t="str">
        <f t="shared" si="74"/>
        <v/>
      </c>
      <c r="D771" s="23"/>
      <c r="E771" s="23"/>
      <c r="F771" s="23"/>
      <c r="G771" s="23"/>
      <c r="H771" s="23"/>
      <c r="I771" s="23"/>
      <c r="J771" s="23"/>
      <c r="K771" s="23"/>
      <c r="L771" s="23"/>
      <c r="M771" s="23"/>
      <c r="N771" s="23"/>
      <c r="O771" s="23"/>
      <c r="P771" s="23"/>
      <c r="Q771" s="23"/>
      <c r="R771" s="23"/>
      <c r="S771" s="23"/>
      <c r="T771" s="23"/>
      <c r="U771" s="23"/>
      <c r="V771" s="118" t="str">
        <f t="shared" si="73"/>
        <v/>
      </c>
    </row>
    <row r="772" spans="1:22" x14ac:dyDescent="0.25">
      <c r="A772" s="16">
        <v>87</v>
      </c>
      <c r="B772" s="63" t="str">
        <f t="shared" si="74"/>
        <v/>
      </c>
      <c r="C772" s="63" t="str">
        <f t="shared" si="74"/>
        <v/>
      </c>
      <c r="D772" s="23"/>
      <c r="E772" s="23"/>
      <c r="F772" s="23"/>
      <c r="G772" s="23"/>
      <c r="H772" s="23"/>
      <c r="I772" s="23"/>
      <c r="J772" s="23"/>
      <c r="K772" s="23"/>
      <c r="L772" s="23"/>
      <c r="M772" s="23"/>
      <c r="N772" s="23"/>
      <c r="O772" s="23"/>
      <c r="P772" s="23"/>
      <c r="Q772" s="23"/>
      <c r="R772" s="23"/>
      <c r="S772" s="23"/>
      <c r="T772" s="23"/>
      <c r="U772" s="23"/>
      <c r="V772" s="118" t="str">
        <f t="shared" si="73"/>
        <v/>
      </c>
    </row>
    <row r="773" spans="1:22" x14ac:dyDescent="0.25">
      <c r="A773" s="16">
        <v>88</v>
      </c>
      <c r="B773" s="63" t="str">
        <f t="shared" si="74"/>
        <v/>
      </c>
      <c r="C773" s="63" t="str">
        <f t="shared" si="74"/>
        <v/>
      </c>
      <c r="D773" s="23"/>
      <c r="E773" s="23"/>
      <c r="F773" s="23"/>
      <c r="G773" s="30"/>
      <c r="H773" s="30"/>
      <c r="I773" s="30"/>
      <c r="J773" s="30"/>
      <c r="K773" s="23"/>
      <c r="L773" s="23"/>
      <c r="M773" s="23"/>
      <c r="N773" s="30"/>
      <c r="O773" s="30"/>
      <c r="P773" s="30"/>
      <c r="Q773" s="30"/>
      <c r="R773" s="30"/>
      <c r="S773" s="30"/>
      <c r="T773" s="30"/>
      <c r="U773" s="30"/>
      <c r="V773" s="118" t="str">
        <f t="shared" si="73"/>
        <v/>
      </c>
    </row>
    <row r="774" spans="1:22" x14ac:dyDescent="0.25">
      <c r="A774" s="16">
        <v>89</v>
      </c>
      <c r="B774" s="63" t="str">
        <f t="shared" si="74"/>
        <v/>
      </c>
      <c r="C774" s="63" t="str">
        <f t="shared" si="74"/>
        <v/>
      </c>
      <c r="D774" s="23"/>
      <c r="E774" s="23"/>
      <c r="F774" s="23"/>
      <c r="G774" s="30"/>
      <c r="H774" s="30"/>
      <c r="I774" s="30"/>
      <c r="J774" s="30"/>
      <c r="K774" s="23"/>
      <c r="L774" s="23"/>
      <c r="M774" s="23"/>
      <c r="N774" s="30"/>
      <c r="O774" s="30"/>
      <c r="P774" s="30"/>
      <c r="Q774" s="30"/>
      <c r="R774" s="30"/>
      <c r="S774" s="30"/>
      <c r="T774" s="30"/>
      <c r="U774" s="30"/>
      <c r="V774" s="118" t="str">
        <f t="shared" si="73"/>
        <v/>
      </c>
    </row>
    <row r="775" spans="1:22" x14ac:dyDescent="0.25">
      <c r="A775" s="16">
        <v>90</v>
      </c>
      <c r="B775" s="63" t="str">
        <f t="shared" si="74"/>
        <v/>
      </c>
      <c r="C775" s="63" t="str">
        <f t="shared" si="74"/>
        <v/>
      </c>
      <c r="D775" s="23"/>
      <c r="E775" s="23"/>
      <c r="F775" s="23"/>
      <c r="G775" s="30"/>
      <c r="H775" s="30"/>
      <c r="I775" s="30"/>
      <c r="J775" s="30"/>
      <c r="K775" s="23"/>
      <c r="L775" s="23"/>
      <c r="M775" s="23"/>
      <c r="N775" s="30"/>
      <c r="O775" s="30"/>
      <c r="P775" s="30"/>
      <c r="Q775" s="30"/>
      <c r="R775" s="30"/>
      <c r="S775" s="30"/>
      <c r="T775" s="30"/>
      <c r="U775" s="30"/>
      <c r="V775" s="118" t="str">
        <f t="shared" si="73"/>
        <v/>
      </c>
    </row>
    <row r="776" spans="1:22" x14ac:dyDescent="0.25">
      <c r="A776" s="16">
        <v>91</v>
      </c>
      <c r="B776" s="63" t="str">
        <f t="shared" si="74"/>
        <v/>
      </c>
      <c r="C776" s="63" t="str">
        <f t="shared" si="74"/>
        <v/>
      </c>
      <c r="D776" s="23"/>
      <c r="E776" s="23"/>
      <c r="F776" s="23"/>
      <c r="G776" s="30"/>
      <c r="H776" s="30"/>
      <c r="I776" s="30"/>
      <c r="J776" s="30"/>
      <c r="K776" s="23"/>
      <c r="L776" s="23"/>
      <c r="M776" s="23"/>
      <c r="N776" s="30"/>
      <c r="O776" s="30"/>
      <c r="P776" s="30"/>
      <c r="Q776" s="30"/>
      <c r="R776" s="30"/>
      <c r="S776" s="30"/>
      <c r="T776" s="30"/>
      <c r="U776" s="30"/>
      <c r="V776" s="118" t="str">
        <f t="shared" si="73"/>
        <v/>
      </c>
    </row>
    <row r="777" spans="1:22" x14ac:dyDescent="0.25">
      <c r="A777" s="16">
        <v>92</v>
      </c>
      <c r="B777" s="63" t="str">
        <f t="shared" si="74"/>
        <v/>
      </c>
      <c r="C777" s="63" t="str">
        <f t="shared" si="74"/>
        <v/>
      </c>
      <c r="D777" s="23"/>
      <c r="E777" s="23"/>
      <c r="F777" s="23"/>
      <c r="G777" s="30"/>
      <c r="H777" s="30"/>
      <c r="I777" s="30"/>
      <c r="J777" s="30"/>
      <c r="K777" s="23"/>
      <c r="L777" s="23"/>
      <c r="M777" s="23"/>
      <c r="N777" s="30"/>
      <c r="O777" s="30"/>
      <c r="P777" s="30"/>
      <c r="Q777" s="30"/>
      <c r="R777" s="30"/>
      <c r="S777" s="30"/>
      <c r="T777" s="30"/>
      <c r="U777" s="30"/>
      <c r="V777" s="118" t="str">
        <f t="shared" si="73"/>
        <v/>
      </c>
    </row>
    <row r="778" spans="1:22" x14ac:dyDescent="0.25">
      <c r="A778" s="16">
        <v>93</v>
      </c>
      <c r="B778" s="63" t="str">
        <f t="shared" si="74"/>
        <v/>
      </c>
      <c r="C778" s="63" t="str">
        <f t="shared" si="74"/>
        <v/>
      </c>
      <c r="D778" s="23"/>
      <c r="E778" s="23"/>
      <c r="F778" s="23"/>
      <c r="G778" s="30"/>
      <c r="H778" s="30"/>
      <c r="I778" s="30"/>
      <c r="J778" s="30"/>
      <c r="K778" s="23"/>
      <c r="L778" s="23"/>
      <c r="M778" s="23"/>
      <c r="N778" s="30"/>
      <c r="O778" s="30"/>
      <c r="P778" s="30"/>
      <c r="Q778" s="30"/>
      <c r="R778" s="30"/>
      <c r="S778" s="30"/>
      <c r="T778" s="30"/>
      <c r="U778" s="30"/>
      <c r="V778" s="118" t="str">
        <f t="shared" si="73"/>
        <v/>
      </c>
    </row>
    <row r="779" spans="1:22" x14ac:dyDescent="0.25">
      <c r="A779" s="16">
        <v>94</v>
      </c>
      <c r="B779" s="63" t="str">
        <f t="shared" si="74"/>
        <v/>
      </c>
      <c r="C779" s="63" t="str">
        <f t="shared" si="74"/>
        <v/>
      </c>
      <c r="D779" s="23"/>
      <c r="E779" s="23"/>
      <c r="F779" s="23"/>
      <c r="G779" s="30"/>
      <c r="H779" s="30"/>
      <c r="I779" s="30"/>
      <c r="J779" s="30"/>
      <c r="K779" s="23"/>
      <c r="L779" s="23"/>
      <c r="M779" s="23"/>
      <c r="N779" s="30"/>
      <c r="O779" s="30"/>
      <c r="P779" s="30"/>
      <c r="Q779" s="30"/>
      <c r="R779" s="30"/>
      <c r="S779" s="30"/>
      <c r="T779" s="30"/>
      <c r="U779" s="30"/>
      <c r="V779" s="118" t="str">
        <f t="shared" si="73"/>
        <v/>
      </c>
    </row>
    <row r="780" spans="1:22" x14ac:dyDescent="0.25">
      <c r="A780" s="16">
        <v>95</v>
      </c>
      <c r="B780" s="63" t="str">
        <f t="shared" si="74"/>
        <v/>
      </c>
      <c r="C780" s="63" t="str">
        <f t="shared" si="74"/>
        <v/>
      </c>
      <c r="D780" s="23"/>
      <c r="E780" s="23"/>
      <c r="F780" s="23"/>
      <c r="G780" s="30"/>
      <c r="H780" s="30"/>
      <c r="I780" s="30"/>
      <c r="J780" s="30"/>
      <c r="K780" s="23"/>
      <c r="L780" s="23"/>
      <c r="M780" s="23"/>
      <c r="N780" s="30"/>
      <c r="O780" s="30"/>
      <c r="P780" s="30"/>
      <c r="Q780" s="30"/>
      <c r="R780" s="30"/>
      <c r="S780" s="30"/>
      <c r="T780" s="30"/>
      <c r="U780" s="30"/>
      <c r="V780" s="118" t="str">
        <f t="shared" si="73"/>
        <v/>
      </c>
    </row>
    <row r="781" spans="1:22" x14ac:dyDescent="0.25">
      <c r="A781" s="16">
        <v>96</v>
      </c>
      <c r="B781" s="63" t="str">
        <f t="shared" si="74"/>
        <v/>
      </c>
      <c r="C781" s="63" t="str">
        <f t="shared" si="74"/>
        <v/>
      </c>
      <c r="D781" s="23"/>
      <c r="E781" s="23"/>
      <c r="F781" s="23"/>
      <c r="G781" s="30"/>
      <c r="H781" s="30"/>
      <c r="I781" s="30"/>
      <c r="J781" s="30"/>
      <c r="K781" s="23"/>
      <c r="L781" s="23"/>
      <c r="M781" s="23"/>
      <c r="N781" s="30"/>
      <c r="O781" s="30"/>
      <c r="P781" s="30"/>
      <c r="Q781" s="30"/>
      <c r="R781" s="30"/>
      <c r="S781" s="30"/>
      <c r="T781" s="30"/>
      <c r="U781" s="30"/>
      <c r="V781" s="118" t="str">
        <f t="shared" si="73"/>
        <v/>
      </c>
    </row>
    <row r="782" spans="1:22" x14ac:dyDescent="0.25">
      <c r="A782" s="16">
        <v>97</v>
      </c>
      <c r="B782" s="63" t="str">
        <f t="shared" si="74"/>
        <v/>
      </c>
      <c r="C782" s="63" t="str">
        <f t="shared" si="74"/>
        <v/>
      </c>
      <c r="D782" s="23"/>
      <c r="E782" s="23"/>
      <c r="F782" s="23"/>
      <c r="G782" s="30"/>
      <c r="H782" s="30"/>
      <c r="I782" s="30"/>
      <c r="J782" s="30"/>
      <c r="K782" s="23"/>
      <c r="L782" s="23"/>
      <c r="M782" s="23"/>
      <c r="N782" s="30"/>
      <c r="O782" s="30"/>
      <c r="P782" s="30"/>
      <c r="Q782" s="30"/>
      <c r="R782" s="30"/>
      <c r="S782" s="30"/>
      <c r="T782" s="30"/>
      <c r="U782" s="30"/>
      <c r="V782" s="118" t="str">
        <f t="shared" si="73"/>
        <v/>
      </c>
    </row>
    <row r="783" spans="1:22" x14ac:dyDescent="0.25">
      <c r="A783" s="16">
        <v>98</v>
      </c>
      <c r="B783" s="63" t="str">
        <f t="shared" si="74"/>
        <v/>
      </c>
      <c r="C783" s="63" t="str">
        <f t="shared" si="74"/>
        <v/>
      </c>
      <c r="D783" s="23"/>
      <c r="E783" s="23"/>
      <c r="F783" s="23"/>
      <c r="G783" s="30"/>
      <c r="H783" s="30"/>
      <c r="I783" s="30"/>
      <c r="J783" s="30"/>
      <c r="K783" s="23"/>
      <c r="L783" s="23"/>
      <c r="M783" s="23"/>
      <c r="N783" s="30"/>
      <c r="O783" s="30"/>
      <c r="P783" s="30"/>
      <c r="Q783" s="30"/>
      <c r="R783" s="30"/>
      <c r="S783" s="30"/>
      <c r="T783" s="30"/>
      <c r="U783" s="30"/>
      <c r="V783" s="118" t="str">
        <f t="shared" si="73"/>
        <v/>
      </c>
    </row>
    <row r="784" spans="1:22" x14ac:dyDescent="0.25">
      <c r="A784" s="16">
        <v>99</v>
      </c>
      <c r="B784" s="63" t="str">
        <f t="shared" si="74"/>
        <v/>
      </c>
      <c r="C784" s="63" t="str">
        <f t="shared" si="74"/>
        <v/>
      </c>
      <c r="D784" s="23"/>
      <c r="E784" s="23"/>
      <c r="F784" s="23"/>
      <c r="G784" s="23"/>
      <c r="H784" s="23"/>
      <c r="I784" s="23"/>
      <c r="J784" s="23"/>
      <c r="K784" s="23"/>
      <c r="L784" s="23"/>
      <c r="M784" s="23"/>
      <c r="N784" s="23"/>
      <c r="O784" s="23"/>
      <c r="P784" s="23"/>
      <c r="Q784" s="23"/>
      <c r="R784" s="23"/>
      <c r="S784" s="23"/>
      <c r="T784" s="23"/>
      <c r="U784" s="23"/>
      <c r="V784" s="118" t="str">
        <f t="shared" si="73"/>
        <v/>
      </c>
    </row>
    <row r="785" spans="1:22" x14ac:dyDescent="0.25">
      <c r="A785" s="16">
        <v>100</v>
      </c>
      <c r="B785" s="63" t="str">
        <f t="shared" si="74"/>
        <v/>
      </c>
      <c r="C785" s="63" t="str">
        <f t="shared" si="74"/>
        <v/>
      </c>
      <c r="D785" s="23"/>
      <c r="E785" s="23"/>
      <c r="F785" s="23"/>
      <c r="G785" s="23"/>
      <c r="H785" s="23"/>
      <c r="I785" s="23"/>
      <c r="J785" s="23"/>
      <c r="K785" s="23"/>
      <c r="L785" s="23"/>
      <c r="M785" s="23"/>
      <c r="N785" s="23"/>
      <c r="O785" s="23"/>
      <c r="P785" s="23"/>
      <c r="Q785" s="23"/>
      <c r="R785" s="23"/>
      <c r="S785" s="23"/>
      <c r="T785" s="23"/>
      <c r="U785" s="23"/>
      <c r="V785" s="118" t="str">
        <f t="shared" si="73"/>
        <v/>
      </c>
    </row>
    <row r="786" spans="1:22" x14ac:dyDescent="0.25">
      <c r="A786" s="16">
        <v>101</v>
      </c>
      <c r="B786" s="63" t="str">
        <f t="shared" ref="B786:C805" si="75">+B372</f>
        <v/>
      </c>
      <c r="C786" s="63" t="str">
        <f t="shared" si="75"/>
        <v/>
      </c>
      <c r="D786" s="23"/>
      <c r="E786" s="23"/>
      <c r="F786" s="23"/>
      <c r="G786" s="23"/>
      <c r="H786" s="23"/>
      <c r="I786" s="23"/>
      <c r="J786" s="23"/>
      <c r="K786" s="23"/>
      <c r="L786" s="23"/>
      <c r="M786" s="23"/>
      <c r="N786" s="23"/>
      <c r="O786" s="23"/>
      <c r="P786" s="23"/>
      <c r="Q786" s="23"/>
      <c r="R786" s="23"/>
      <c r="S786" s="23"/>
      <c r="T786" s="23"/>
      <c r="U786" s="23"/>
      <c r="V786" s="118" t="str">
        <f t="shared" si="73"/>
        <v/>
      </c>
    </row>
    <row r="787" spans="1:22" x14ac:dyDescent="0.25">
      <c r="A787" s="16">
        <v>102</v>
      </c>
      <c r="B787" s="63" t="str">
        <f t="shared" si="75"/>
        <v/>
      </c>
      <c r="C787" s="63" t="str">
        <f t="shared" si="75"/>
        <v/>
      </c>
      <c r="D787" s="23"/>
      <c r="E787" s="23"/>
      <c r="F787" s="23"/>
      <c r="G787" s="30"/>
      <c r="H787" s="30"/>
      <c r="I787" s="30"/>
      <c r="J787" s="30"/>
      <c r="K787" s="23"/>
      <c r="L787" s="23"/>
      <c r="M787" s="23"/>
      <c r="N787" s="30"/>
      <c r="O787" s="30"/>
      <c r="P787" s="30"/>
      <c r="Q787" s="30"/>
      <c r="R787" s="30"/>
      <c r="S787" s="30"/>
      <c r="T787" s="30"/>
      <c r="U787" s="30"/>
      <c r="V787" s="118" t="str">
        <f t="shared" si="73"/>
        <v/>
      </c>
    </row>
    <row r="788" spans="1:22" x14ac:dyDescent="0.25">
      <c r="A788" s="16">
        <v>103</v>
      </c>
      <c r="B788" s="63" t="str">
        <f t="shared" si="75"/>
        <v/>
      </c>
      <c r="C788" s="63" t="str">
        <f t="shared" si="75"/>
        <v/>
      </c>
      <c r="D788" s="23"/>
      <c r="E788" s="23"/>
      <c r="F788" s="23"/>
      <c r="G788" s="30"/>
      <c r="H788" s="30"/>
      <c r="I788" s="30"/>
      <c r="J788" s="30"/>
      <c r="K788" s="23"/>
      <c r="L788" s="23"/>
      <c r="M788" s="23"/>
      <c r="N788" s="30"/>
      <c r="O788" s="30"/>
      <c r="P788" s="30"/>
      <c r="Q788" s="30"/>
      <c r="R788" s="30"/>
      <c r="S788" s="30"/>
      <c r="T788" s="30"/>
      <c r="U788" s="30"/>
      <c r="V788" s="118" t="str">
        <f t="shared" si="73"/>
        <v/>
      </c>
    </row>
    <row r="789" spans="1:22" x14ac:dyDescent="0.25">
      <c r="A789" s="16">
        <v>104</v>
      </c>
      <c r="B789" s="63" t="str">
        <f t="shared" si="75"/>
        <v/>
      </c>
      <c r="C789" s="63" t="str">
        <f t="shared" si="75"/>
        <v/>
      </c>
      <c r="D789" s="23"/>
      <c r="E789" s="23"/>
      <c r="F789" s="23"/>
      <c r="G789" s="30"/>
      <c r="H789" s="30"/>
      <c r="I789" s="30"/>
      <c r="J789" s="30"/>
      <c r="K789" s="23"/>
      <c r="L789" s="23"/>
      <c r="M789" s="23"/>
      <c r="N789" s="30"/>
      <c r="O789" s="30"/>
      <c r="P789" s="30"/>
      <c r="Q789" s="30"/>
      <c r="R789" s="30"/>
      <c r="S789" s="30"/>
      <c r="T789" s="30"/>
      <c r="U789" s="30"/>
      <c r="V789" s="118" t="str">
        <f t="shared" si="73"/>
        <v/>
      </c>
    </row>
    <row r="790" spans="1:22" x14ac:dyDescent="0.25">
      <c r="A790" s="16">
        <v>105</v>
      </c>
      <c r="B790" s="63" t="str">
        <f t="shared" si="75"/>
        <v/>
      </c>
      <c r="C790" s="63" t="str">
        <f t="shared" si="75"/>
        <v/>
      </c>
      <c r="D790" s="23"/>
      <c r="E790" s="23"/>
      <c r="F790" s="23"/>
      <c r="G790" s="30"/>
      <c r="H790" s="30"/>
      <c r="I790" s="30"/>
      <c r="J790" s="30"/>
      <c r="K790" s="23"/>
      <c r="L790" s="23"/>
      <c r="M790" s="23"/>
      <c r="N790" s="30"/>
      <c r="O790" s="30"/>
      <c r="P790" s="30"/>
      <c r="Q790" s="30"/>
      <c r="R790" s="30"/>
      <c r="S790" s="30"/>
      <c r="T790" s="30"/>
      <c r="U790" s="30"/>
      <c r="V790" s="118" t="str">
        <f t="shared" si="73"/>
        <v/>
      </c>
    </row>
    <row r="791" spans="1:22" x14ac:dyDescent="0.25">
      <c r="A791" s="16">
        <v>106</v>
      </c>
      <c r="B791" s="63" t="str">
        <f t="shared" si="75"/>
        <v/>
      </c>
      <c r="C791" s="63" t="str">
        <f t="shared" si="75"/>
        <v/>
      </c>
      <c r="D791" s="23"/>
      <c r="E791" s="23"/>
      <c r="F791" s="23"/>
      <c r="G791" s="30"/>
      <c r="H791" s="30"/>
      <c r="I791" s="30"/>
      <c r="J791" s="30"/>
      <c r="K791" s="23"/>
      <c r="L791" s="23"/>
      <c r="M791" s="23"/>
      <c r="N791" s="30"/>
      <c r="O791" s="30"/>
      <c r="P791" s="30"/>
      <c r="Q791" s="30"/>
      <c r="R791" s="30"/>
      <c r="S791" s="30"/>
      <c r="T791" s="30"/>
      <c r="U791" s="30"/>
      <c r="V791" s="118" t="str">
        <f t="shared" si="73"/>
        <v/>
      </c>
    </row>
    <row r="792" spans="1:22" x14ac:dyDescent="0.25">
      <c r="A792" s="16">
        <v>107</v>
      </c>
      <c r="B792" s="63" t="str">
        <f t="shared" si="75"/>
        <v/>
      </c>
      <c r="C792" s="63" t="str">
        <f t="shared" si="75"/>
        <v/>
      </c>
      <c r="D792" s="23"/>
      <c r="E792" s="23"/>
      <c r="F792" s="23"/>
      <c r="G792" s="30"/>
      <c r="H792" s="30"/>
      <c r="I792" s="30"/>
      <c r="J792" s="30"/>
      <c r="K792" s="23"/>
      <c r="L792" s="23"/>
      <c r="M792" s="23"/>
      <c r="N792" s="30"/>
      <c r="O792" s="30"/>
      <c r="P792" s="30"/>
      <c r="Q792" s="30"/>
      <c r="R792" s="30"/>
      <c r="S792" s="30"/>
      <c r="T792" s="30"/>
      <c r="U792" s="30"/>
      <c r="V792" s="118" t="str">
        <f t="shared" si="73"/>
        <v/>
      </c>
    </row>
    <row r="793" spans="1:22" x14ac:dyDescent="0.25">
      <c r="A793" s="16">
        <v>108</v>
      </c>
      <c r="B793" s="63" t="str">
        <f t="shared" si="75"/>
        <v/>
      </c>
      <c r="C793" s="63" t="str">
        <f t="shared" si="75"/>
        <v/>
      </c>
      <c r="D793" s="23"/>
      <c r="E793" s="23"/>
      <c r="F793" s="23"/>
      <c r="G793" s="30"/>
      <c r="H793" s="30"/>
      <c r="I793" s="30"/>
      <c r="J793" s="30"/>
      <c r="K793" s="23"/>
      <c r="L793" s="23"/>
      <c r="M793" s="23"/>
      <c r="N793" s="30"/>
      <c r="O793" s="30"/>
      <c r="P793" s="30"/>
      <c r="Q793" s="30"/>
      <c r="R793" s="30"/>
      <c r="S793" s="30"/>
      <c r="T793" s="30"/>
      <c r="U793" s="30"/>
      <c r="V793" s="118" t="str">
        <f t="shared" si="73"/>
        <v/>
      </c>
    </row>
    <row r="794" spans="1:22" x14ac:dyDescent="0.25">
      <c r="A794" s="16">
        <v>109</v>
      </c>
      <c r="B794" s="63" t="str">
        <f t="shared" si="75"/>
        <v/>
      </c>
      <c r="C794" s="63" t="str">
        <f t="shared" si="75"/>
        <v/>
      </c>
      <c r="D794" s="23"/>
      <c r="E794" s="23"/>
      <c r="F794" s="23"/>
      <c r="G794" s="30"/>
      <c r="H794" s="30"/>
      <c r="I794" s="30"/>
      <c r="J794" s="30"/>
      <c r="K794" s="23"/>
      <c r="L794" s="23"/>
      <c r="M794" s="23"/>
      <c r="N794" s="30"/>
      <c r="O794" s="30"/>
      <c r="P794" s="30"/>
      <c r="Q794" s="30"/>
      <c r="R794" s="30"/>
      <c r="S794" s="30"/>
      <c r="T794" s="30"/>
      <c r="U794" s="30"/>
      <c r="V794" s="118" t="str">
        <f t="shared" si="73"/>
        <v/>
      </c>
    </row>
    <row r="795" spans="1:22" x14ac:dyDescent="0.25">
      <c r="A795" s="16">
        <v>110</v>
      </c>
      <c r="B795" s="63" t="str">
        <f t="shared" si="75"/>
        <v/>
      </c>
      <c r="C795" s="63" t="str">
        <f t="shared" si="75"/>
        <v/>
      </c>
      <c r="D795" s="23"/>
      <c r="E795" s="23"/>
      <c r="F795" s="23"/>
      <c r="G795" s="30"/>
      <c r="H795" s="30"/>
      <c r="I795" s="30"/>
      <c r="J795" s="30"/>
      <c r="K795" s="23"/>
      <c r="L795" s="23"/>
      <c r="M795" s="23"/>
      <c r="N795" s="30"/>
      <c r="O795" s="30"/>
      <c r="P795" s="30"/>
      <c r="Q795" s="30"/>
      <c r="R795" s="30"/>
      <c r="S795" s="30"/>
      <c r="T795" s="30"/>
      <c r="U795" s="30"/>
      <c r="V795" s="118" t="str">
        <f t="shared" si="73"/>
        <v/>
      </c>
    </row>
    <row r="796" spans="1:22" x14ac:dyDescent="0.25">
      <c r="A796" s="16">
        <v>111</v>
      </c>
      <c r="B796" s="63" t="str">
        <f t="shared" si="75"/>
        <v/>
      </c>
      <c r="C796" s="63" t="str">
        <f t="shared" si="75"/>
        <v/>
      </c>
      <c r="D796" s="23"/>
      <c r="E796" s="23"/>
      <c r="F796" s="23"/>
      <c r="G796" s="30"/>
      <c r="H796" s="30"/>
      <c r="I796" s="30"/>
      <c r="J796" s="30"/>
      <c r="K796" s="23"/>
      <c r="L796" s="23"/>
      <c r="M796" s="23"/>
      <c r="N796" s="30"/>
      <c r="O796" s="30"/>
      <c r="P796" s="30"/>
      <c r="Q796" s="30"/>
      <c r="R796" s="30"/>
      <c r="S796" s="30"/>
      <c r="T796" s="30"/>
      <c r="U796" s="30"/>
      <c r="V796" s="118" t="str">
        <f t="shared" si="73"/>
        <v/>
      </c>
    </row>
    <row r="797" spans="1:22" x14ac:dyDescent="0.25">
      <c r="A797" s="16">
        <v>112</v>
      </c>
      <c r="B797" s="63" t="str">
        <f t="shared" si="75"/>
        <v/>
      </c>
      <c r="C797" s="63" t="str">
        <f t="shared" si="75"/>
        <v/>
      </c>
      <c r="D797" s="23"/>
      <c r="E797" s="23"/>
      <c r="F797" s="23"/>
      <c r="G797" s="30"/>
      <c r="H797" s="30"/>
      <c r="I797" s="30"/>
      <c r="J797" s="30"/>
      <c r="K797" s="23"/>
      <c r="L797" s="23"/>
      <c r="M797" s="23"/>
      <c r="N797" s="30"/>
      <c r="O797" s="30"/>
      <c r="P797" s="30"/>
      <c r="Q797" s="30"/>
      <c r="R797" s="30"/>
      <c r="S797" s="30"/>
      <c r="T797" s="30"/>
      <c r="U797" s="30"/>
      <c r="V797" s="118" t="str">
        <f t="shared" si="73"/>
        <v/>
      </c>
    </row>
    <row r="798" spans="1:22" x14ac:dyDescent="0.25">
      <c r="A798" s="16">
        <v>113</v>
      </c>
      <c r="B798" s="63" t="str">
        <f t="shared" si="75"/>
        <v/>
      </c>
      <c r="C798" s="63" t="str">
        <f t="shared" si="75"/>
        <v/>
      </c>
      <c r="D798" s="23"/>
      <c r="E798" s="23"/>
      <c r="F798" s="23"/>
      <c r="G798" s="23"/>
      <c r="H798" s="23"/>
      <c r="I798" s="23"/>
      <c r="J798" s="23"/>
      <c r="K798" s="23"/>
      <c r="L798" s="23"/>
      <c r="M798" s="23"/>
      <c r="N798" s="23"/>
      <c r="O798" s="23"/>
      <c r="P798" s="23"/>
      <c r="Q798" s="23"/>
      <c r="R798" s="23"/>
      <c r="S798" s="23"/>
      <c r="T798" s="23"/>
      <c r="U798" s="23"/>
      <c r="V798" s="118" t="str">
        <f t="shared" si="73"/>
        <v/>
      </c>
    </row>
    <row r="799" spans="1:22" x14ac:dyDescent="0.25">
      <c r="A799" s="16">
        <v>114</v>
      </c>
      <c r="B799" s="63" t="str">
        <f t="shared" si="75"/>
        <v/>
      </c>
      <c r="C799" s="63" t="str">
        <f t="shared" si="75"/>
        <v/>
      </c>
      <c r="D799" s="23"/>
      <c r="E799" s="23"/>
      <c r="F799" s="23"/>
      <c r="G799" s="23"/>
      <c r="H799" s="23"/>
      <c r="I799" s="23"/>
      <c r="J799" s="23"/>
      <c r="K799" s="23"/>
      <c r="L799" s="23"/>
      <c r="M799" s="23"/>
      <c r="N799" s="23"/>
      <c r="O799" s="23"/>
      <c r="P799" s="23"/>
      <c r="Q799" s="23"/>
      <c r="R799" s="23"/>
      <c r="S799" s="23"/>
      <c r="T799" s="23"/>
      <c r="U799" s="23"/>
      <c r="V799" s="118" t="str">
        <f t="shared" si="73"/>
        <v/>
      </c>
    </row>
    <row r="800" spans="1:22" x14ac:dyDescent="0.25">
      <c r="A800" s="16">
        <v>115</v>
      </c>
      <c r="B800" s="63" t="str">
        <f t="shared" si="75"/>
        <v/>
      </c>
      <c r="C800" s="63" t="str">
        <f t="shared" si="75"/>
        <v/>
      </c>
      <c r="D800" s="23"/>
      <c r="E800" s="23"/>
      <c r="F800" s="23"/>
      <c r="G800" s="23"/>
      <c r="H800" s="23"/>
      <c r="I800" s="23"/>
      <c r="J800" s="23"/>
      <c r="K800" s="23"/>
      <c r="L800" s="23"/>
      <c r="M800" s="23"/>
      <c r="N800" s="23"/>
      <c r="O800" s="23"/>
      <c r="P800" s="23"/>
      <c r="Q800" s="23"/>
      <c r="R800" s="23"/>
      <c r="S800" s="23"/>
      <c r="T800" s="23"/>
      <c r="U800" s="23"/>
      <c r="V800" s="118" t="str">
        <f t="shared" si="73"/>
        <v/>
      </c>
    </row>
    <row r="801" spans="1:22" x14ac:dyDescent="0.25">
      <c r="A801" s="16">
        <v>116</v>
      </c>
      <c r="B801" s="63" t="str">
        <f t="shared" si="75"/>
        <v/>
      </c>
      <c r="C801" s="63" t="str">
        <f t="shared" si="75"/>
        <v/>
      </c>
      <c r="D801" s="23"/>
      <c r="E801" s="23"/>
      <c r="F801" s="23"/>
      <c r="G801" s="30"/>
      <c r="H801" s="30"/>
      <c r="I801" s="30"/>
      <c r="J801" s="30"/>
      <c r="K801" s="23"/>
      <c r="L801" s="23"/>
      <c r="M801" s="23"/>
      <c r="N801" s="30"/>
      <c r="O801" s="30"/>
      <c r="P801" s="30"/>
      <c r="Q801" s="30"/>
      <c r="R801" s="30"/>
      <c r="S801" s="30"/>
      <c r="T801" s="30"/>
      <c r="U801" s="30"/>
      <c r="V801" s="118" t="str">
        <f t="shared" si="73"/>
        <v/>
      </c>
    </row>
    <row r="802" spans="1:22" x14ac:dyDescent="0.25">
      <c r="A802" s="16">
        <v>117</v>
      </c>
      <c r="B802" s="63" t="str">
        <f t="shared" si="75"/>
        <v/>
      </c>
      <c r="C802" s="63" t="str">
        <f t="shared" si="75"/>
        <v/>
      </c>
      <c r="D802" s="23"/>
      <c r="E802" s="23"/>
      <c r="F802" s="23"/>
      <c r="G802" s="30"/>
      <c r="H802" s="30"/>
      <c r="I802" s="30"/>
      <c r="J802" s="30"/>
      <c r="K802" s="23"/>
      <c r="L802" s="23"/>
      <c r="M802" s="23"/>
      <c r="N802" s="30"/>
      <c r="O802" s="30"/>
      <c r="P802" s="30"/>
      <c r="Q802" s="30"/>
      <c r="R802" s="30"/>
      <c r="S802" s="30"/>
      <c r="T802" s="30"/>
      <c r="U802" s="30"/>
      <c r="V802" s="118" t="str">
        <f t="shared" si="73"/>
        <v/>
      </c>
    </row>
    <row r="803" spans="1:22" x14ac:dyDescent="0.25">
      <c r="A803" s="16">
        <v>118</v>
      </c>
      <c r="B803" s="63" t="str">
        <f t="shared" si="75"/>
        <v/>
      </c>
      <c r="C803" s="63" t="str">
        <f t="shared" si="75"/>
        <v/>
      </c>
      <c r="D803" s="23"/>
      <c r="E803" s="23"/>
      <c r="F803" s="23"/>
      <c r="G803" s="30"/>
      <c r="H803" s="30"/>
      <c r="I803" s="30"/>
      <c r="J803" s="30"/>
      <c r="K803" s="23"/>
      <c r="L803" s="23"/>
      <c r="M803" s="23"/>
      <c r="N803" s="30"/>
      <c r="O803" s="30"/>
      <c r="P803" s="30"/>
      <c r="Q803" s="30"/>
      <c r="R803" s="30"/>
      <c r="S803" s="30"/>
      <c r="T803" s="30"/>
      <c r="U803" s="30"/>
      <c r="V803" s="118" t="str">
        <f t="shared" si="73"/>
        <v/>
      </c>
    </row>
    <row r="804" spans="1:22" x14ac:dyDescent="0.25">
      <c r="A804" s="16">
        <v>119</v>
      </c>
      <c r="B804" s="63" t="str">
        <f t="shared" si="75"/>
        <v/>
      </c>
      <c r="C804" s="63" t="str">
        <f t="shared" si="75"/>
        <v/>
      </c>
      <c r="D804" s="23"/>
      <c r="E804" s="23"/>
      <c r="F804" s="23"/>
      <c r="G804" s="30"/>
      <c r="H804" s="30"/>
      <c r="I804" s="30"/>
      <c r="J804" s="30"/>
      <c r="K804" s="23"/>
      <c r="L804" s="23"/>
      <c r="M804" s="23"/>
      <c r="N804" s="30"/>
      <c r="O804" s="30"/>
      <c r="P804" s="30"/>
      <c r="Q804" s="30"/>
      <c r="R804" s="30"/>
      <c r="S804" s="30"/>
      <c r="T804" s="30"/>
      <c r="U804" s="30"/>
      <c r="V804" s="118" t="str">
        <f t="shared" si="73"/>
        <v/>
      </c>
    </row>
    <row r="805" spans="1:22" x14ac:dyDescent="0.25">
      <c r="A805" s="16">
        <v>120</v>
      </c>
      <c r="B805" s="63" t="str">
        <f t="shared" si="75"/>
        <v/>
      </c>
      <c r="C805" s="63" t="str">
        <f t="shared" si="75"/>
        <v/>
      </c>
      <c r="D805" s="23"/>
      <c r="E805" s="23"/>
      <c r="F805" s="23"/>
      <c r="G805" s="30"/>
      <c r="H805" s="30"/>
      <c r="I805" s="30"/>
      <c r="J805" s="30"/>
      <c r="K805" s="23"/>
      <c r="L805" s="23"/>
      <c r="M805" s="23"/>
      <c r="N805" s="30"/>
      <c r="O805" s="30"/>
      <c r="P805" s="30"/>
      <c r="Q805" s="30"/>
      <c r="R805" s="30"/>
      <c r="S805" s="30"/>
      <c r="T805" s="30"/>
      <c r="U805" s="30"/>
      <c r="V805" s="118" t="str">
        <f t="shared" si="73"/>
        <v/>
      </c>
    </row>
    <row r="806" spans="1:22" x14ac:dyDescent="0.25">
      <c r="A806" s="16">
        <v>121</v>
      </c>
      <c r="B806" s="63" t="str">
        <f t="shared" ref="B806:C825" si="76">+B392</f>
        <v/>
      </c>
      <c r="C806" s="63" t="str">
        <f t="shared" si="76"/>
        <v/>
      </c>
      <c r="D806" s="23"/>
      <c r="E806" s="23"/>
      <c r="F806" s="23"/>
      <c r="G806" s="30"/>
      <c r="H806" s="30"/>
      <c r="I806" s="30"/>
      <c r="J806" s="30"/>
      <c r="K806" s="23"/>
      <c r="L806" s="23"/>
      <c r="M806" s="23"/>
      <c r="N806" s="30"/>
      <c r="O806" s="30"/>
      <c r="P806" s="30"/>
      <c r="Q806" s="30"/>
      <c r="R806" s="30"/>
      <c r="S806" s="30"/>
      <c r="T806" s="30"/>
      <c r="U806" s="30"/>
      <c r="V806" s="118" t="str">
        <f t="shared" si="73"/>
        <v/>
      </c>
    </row>
    <row r="807" spans="1:22" x14ac:dyDescent="0.25">
      <c r="A807" s="16">
        <v>122</v>
      </c>
      <c r="B807" s="63" t="str">
        <f t="shared" si="76"/>
        <v/>
      </c>
      <c r="C807" s="63" t="str">
        <f t="shared" si="76"/>
        <v/>
      </c>
      <c r="D807" s="23"/>
      <c r="E807" s="23"/>
      <c r="F807" s="23"/>
      <c r="G807" s="30"/>
      <c r="H807" s="30"/>
      <c r="I807" s="30"/>
      <c r="J807" s="30"/>
      <c r="K807" s="23"/>
      <c r="L807" s="23"/>
      <c r="M807" s="23"/>
      <c r="N807" s="30"/>
      <c r="O807" s="30"/>
      <c r="P807" s="30"/>
      <c r="Q807" s="30"/>
      <c r="R807" s="30"/>
      <c r="S807" s="30"/>
      <c r="T807" s="30"/>
      <c r="U807" s="30"/>
      <c r="V807" s="118" t="str">
        <f t="shared" si="73"/>
        <v/>
      </c>
    </row>
    <row r="808" spans="1:22" x14ac:dyDescent="0.25">
      <c r="A808" s="16">
        <v>123</v>
      </c>
      <c r="B808" s="63" t="str">
        <f t="shared" si="76"/>
        <v/>
      </c>
      <c r="C808" s="63" t="str">
        <f t="shared" si="76"/>
        <v/>
      </c>
      <c r="D808" s="23"/>
      <c r="E808" s="23"/>
      <c r="F808" s="23"/>
      <c r="G808" s="30"/>
      <c r="H808" s="30"/>
      <c r="I808" s="30"/>
      <c r="J808" s="30"/>
      <c r="K808" s="23"/>
      <c r="L808" s="23"/>
      <c r="M808" s="23"/>
      <c r="N808" s="30"/>
      <c r="O808" s="30"/>
      <c r="P808" s="30"/>
      <c r="Q808" s="30"/>
      <c r="R808" s="30"/>
      <c r="S808" s="30"/>
      <c r="T808" s="30"/>
      <c r="U808" s="30"/>
      <c r="V808" s="118" t="str">
        <f t="shared" si="73"/>
        <v/>
      </c>
    </row>
    <row r="809" spans="1:22" x14ac:dyDescent="0.25">
      <c r="A809" s="16">
        <v>124</v>
      </c>
      <c r="B809" s="63" t="str">
        <f t="shared" si="76"/>
        <v/>
      </c>
      <c r="C809" s="63" t="str">
        <f t="shared" si="76"/>
        <v/>
      </c>
      <c r="D809" s="23"/>
      <c r="E809" s="23"/>
      <c r="F809" s="23"/>
      <c r="G809" s="30"/>
      <c r="H809" s="30"/>
      <c r="I809" s="30"/>
      <c r="J809" s="30"/>
      <c r="K809" s="23"/>
      <c r="L809" s="23"/>
      <c r="M809" s="23"/>
      <c r="N809" s="30"/>
      <c r="O809" s="30"/>
      <c r="P809" s="30"/>
      <c r="Q809" s="30"/>
      <c r="R809" s="30"/>
      <c r="S809" s="30"/>
      <c r="T809" s="30"/>
      <c r="U809" s="30"/>
      <c r="V809" s="118" t="str">
        <f t="shared" si="73"/>
        <v/>
      </c>
    </row>
    <row r="810" spans="1:22" x14ac:dyDescent="0.25">
      <c r="A810" s="16">
        <v>125</v>
      </c>
      <c r="B810" s="63" t="str">
        <f t="shared" si="76"/>
        <v/>
      </c>
      <c r="C810" s="63" t="str">
        <f t="shared" si="76"/>
        <v/>
      </c>
      <c r="D810" s="23"/>
      <c r="E810" s="23"/>
      <c r="F810" s="23"/>
      <c r="G810" s="30"/>
      <c r="H810" s="30"/>
      <c r="I810" s="30"/>
      <c r="J810" s="30"/>
      <c r="K810" s="23"/>
      <c r="L810" s="23"/>
      <c r="M810" s="23"/>
      <c r="N810" s="30"/>
      <c r="O810" s="30"/>
      <c r="P810" s="30"/>
      <c r="Q810" s="30"/>
      <c r="R810" s="30"/>
      <c r="S810" s="30"/>
      <c r="T810" s="30"/>
      <c r="U810" s="30"/>
      <c r="V810" s="118" t="str">
        <f t="shared" si="73"/>
        <v/>
      </c>
    </row>
    <row r="811" spans="1:22" x14ac:dyDescent="0.25">
      <c r="A811" s="16">
        <v>126</v>
      </c>
      <c r="B811" s="63" t="str">
        <f t="shared" si="76"/>
        <v/>
      </c>
      <c r="C811" s="63" t="str">
        <f t="shared" si="76"/>
        <v/>
      </c>
      <c r="D811" s="23"/>
      <c r="E811" s="23"/>
      <c r="F811" s="23"/>
      <c r="G811" s="30"/>
      <c r="H811" s="30"/>
      <c r="I811" s="30"/>
      <c r="J811" s="30"/>
      <c r="K811" s="23"/>
      <c r="L811" s="23"/>
      <c r="M811" s="23"/>
      <c r="N811" s="30"/>
      <c r="O811" s="30"/>
      <c r="P811" s="30"/>
      <c r="Q811" s="30"/>
      <c r="R811" s="30"/>
      <c r="S811" s="30"/>
      <c r="T811" s="30"/>
      <c r="U811" s="30"/>
      <c r="V811" s="118" t="str">
        <f t="shared" si="73"/>
        <v/>
      </c>
    </row>
    <row r="812" spans="1:22" x14ac:dyDescent="0.25">
      <c r="A812" s="16">
        <v>127</v>
      </c>
      <c r="B812" s="63" t="str">
        <f t="shared" si="76"/>
        <v/>
      </c>
      <c r="C812" s="63" t="str">
        <f t="shared" si="76"/>
        <v/>
      </c>
      <c r="D812" s="23"/>
      <c r="E812" s="23"/>
      <c r="F812" s="23"/>
      <c r="G812" s="23"/>
      <c r="H812" s="23"/>
      <c r="I812" s="23"/>
      <c r="J812" s="23"/>
      <c r="K812" s="23"/>
      <c r="L812" s="23"/>
      <c r="M812" s="23"/>
      <c r="N812" s="23"/>
      <c r="O812" s="23"/>
      <c r="P812" s="23"/>
      <c r="Q812" s="23"/>
      <c r="R812" s="23"/>
      <c r="S812" s="23"/>
      <c r="T812" s="23"/>
      <c r="U812" s="23"/>
      <c r="V812" s="118" t="str">
        <f t="shared" si="73"/>
        <v/>
      </c>
    </row>
    <row r="813" spans="1:22" x14ac:dyDescent="0.25">
      <c r="A813" s="16">
        <v>128</v>
      </c>
      <c r="B813" s="63" t="str">
        <f t="shared" si="76"/>
        <v/>
      </c>
      <c r="C813" s="63" t="str">
        <f t="shared" si="76"/>
        <v/>
      </c>
      <c r="D813" s="23"/>
      <c r="E813" s="23"/>
      <c r="F813" s="23"/>
      <c r="G813" s="23"/>
      <c r="H813" s="23"/>
      <c r="I813" s="23"/>
      <c r="J813" s="23"/>
      <c r="K813" s="23"/>
      <c r="L813" s="23"/>
      <c r="M813" s="23"/>
      <c r="N813" s="23"/>
      <c r="O813" s="23"/>
      <c r="P813" s="23"/>
      <c r="Q813" s="23"/>
      <c r="R813" s="23"/>
      <c r="S813" s="23"/>
      <c r="T813" s="23"/>
      <c r="U813" s="23"/>
      <c r="V813" s="118" t="str">
        <f t="shared" si="73"/>
        <v/>
      </c>
    </row>
    <row r="814" spans="1:22" x14ac:dyDescent="0.25">
      <c r="A814" s="16">
        <v>129</v>
      </c>
      <c r="B814" s="63" t="str">
        <f t="shared" si="76"/>
        <v/>
      </c>
      <c r="C814" s="63" t="str">
        <f t="shared" si="76"/>
        <v/>
      </c>
      <c r="D814" s="23"/>
      <c r="E814" s="23"/>
      <c r="F814" s="23"/>
      <c r="G814" s="23"/>
      <c r="H814" s="23"/>
      <c r="I814" s="23"/>
      <c r="J814" s="23"/>
      <c r="K814" s="23"/>
      <c r="L814" s="23"/>
      <c r="M814" s="23"/>
      <c r="N814" s="23"/>
      <c r="O814" s="23"/>
      <c r="P814" s="23"/>
      <c r="Q814" s="23"/>
      <c r="R814" s="23"/>
      <c r="S814" s="23"/>
      <c r="T814" s="23"/>
      <c r="U814" s="23"/>
      <c r="V814" s="118" t="str">
        <f t="shared" si="73"/>
        <v/>
      </c>
    </row>
    <row r="815" spans="1:22" x14ac:dyDescent="0.25">
      <c r="A815" s="16">
        <v>130</v>
      </c>
      <c r="B815" s="63" t="str">
        <f t="shared" si="76"/>
        <v/>
      </c>
      <c r="C815" s="63" t="str">
        <f t="shared" si="76"/>
        <v/>
      </c>
      <c r="D815" s="23"/>
      <c r="E815" s="23"/>
      <c r="F815" s="23"/>
      <c r="G815" s="30"/>
      <c r="H815" s="30"/>
      <c r="I815" s="30"/>
      <c r="J815" s="30"/>
      <c r="K815" s="23"/>
      <c r="L815" s="23"/>
      <c r="M815" s="23"/>
      <c r="N815" s="30"/>
      <c r="O815" s="30"/>
      <c r="P815" s="30"/>
      <c r="Q815" s="30"/>
      <c r="R815" s="30"/>
      <c r="S815" s="30"/>
      <c r="T815" s="30"/>
      <c r="U815" s="30"/>
      <c r="V815" s="118" t="str">
        <f t="shared" ref="V815:V878" si="77">IF(B815="","",SUM(D815:U815))</f>
        <v/>
      </c>
    </row>
    <row r="816" spans="1:22" x14ac:dyDescent="0.25">
      <c r="A816" s="16">
        <v>131</v>
      </c>
      <c r="B816" s="63" t="str">
        <f t="shared" si="76"/>
        <v/>
      </c>
      <c r="C816" s="63" t="str">
        <f t="shared" si="76"/>
        <v/>
      </c>
      <c r="D816" s="23"/>
      <c r="E816" s="23"/>
      <c r="F816" s="23"/>
      <c r="G816" s="30"/>
      <c r="H816" s="30"/>
      <c r="I816" s="30"/>
      <c r="J816" s="30"/>
      <c r="K816" s="23"/>
      <c r="L816" s="23"/>
      <c r="M816" s="23"/>
      <c r="N816" s="30"/>
      <c r="O816" s="30"/>
      <c r="P816" s="30"/>
      <c r="Q816" s="30"/>
      <c r="R816" s="30"/>
      <c r="S816" s="30"/>
      <c r="T816" s="30"/>
      <c r="U816" s="30"/>
      <c r="V816" s="118" t="str">
        <f t="shared" si="77"/>
        <v/>
      </c>
    </row>
    <row r="817" spans="1:22" x14ac:dyDescent="0.25">
      <c r="A817" s="16">
        <v>132</v>
      </c>
      <c r="B817" s="63" t="str">
        <f t="shared" si="76"/>
        <v/>
      </c>
      <c r="C817" s="63" t="str">
        <f t="shared" si="76"/>
        <v/>
      </c>
      <c r="D817" s="23"/>
      <c r="E817" s="23"/>
      <c r="F817" s="23"/>
      <c r="G817" s="30"/>
      <c r="H817" s="30"/>
      <c r="I817" s="30"/>
      <c r="J817" s="30"/>
      <c r="K817" s="23"/>
      <c r="L817" s="23"/>
      <c r="M817" s="23"/>
      <c r="N817" s="30"/>
      <c r="O817" s="30"/>
      <c r="P817" s="30"/>
      <c r="Q817" s="30"/>
      <c r="R817" s="30"/>
      <c r="S817" s="30"/>
      <c r="T817" s="30"/>
      <c r="U817" s="30"/>
      <c r="V817" s="118" t="str">
        <f t="shared" si="77"/>
        <v/>
      </c>
    </row>
    <row r="818" spans="1:22" x14ac:dyDescent="0.25">
      <c r="A818" s="16">
        <v>133</v>
      </c>
      <c r="B818" s="63" t="str">
        <f t="shared" si="76"/>
        <v/>
      </c>
      <c r="C818" s="63" t="str">
        <f t="shared" si="76"/>
        <v/>
      </c>
      <c r="D818" s="23"/>
      <c r="E818" s="23"/>
      <c r="F818" s="23"/>
      <c r="G818" s="30"/>
      <c r="H818" s="30"/>
      <c r="I818" s="30"/>
      <c r="J818" s="30"/>
      <c r="K818" s="23"/>
      <c r="L818" s="23"/>
      <c r="M818" s="23"/>
      <c r="N818" s="30"/>
      <c r="O818" s="30"/>
      <c r="P818" s="30"/>
      <c r="Q818" s="30"/>
      <c r="R818" s="30"/>
      <c r="S818" s="30"/>
      <c r="T818" s="30"/>
      <c r="U818" s="30"/>
      <c r="V818" s="118" t="str">
        <f t="shared" si="77"/>
        <v/>
      </c>
    </row>
    <row r="819" spans="1:22" x14ac:dyDescent="0.25">
      <c r="A819" s="16">
        <v>134</v>
      </c>
      <c r="B819" s="63" t="str">
        <f t="shared" si="76"/>
        <v/>
      </c>
      <c r="C819" s="63" t="str">
        <f t="shared" si="76"/>
        <v/>
      </c>
      <c r="D819" s="23"/>
      <c r="E819" s="23"/>
      <c r="F819" s="23"/>
      <c r="G819" s="30"/>
      <c r="H819" s="30"/>
      <c r="I819" s="30"/>
      <c r="J819" s="30"/>
      <c r="K819" s="23"/>
      <c r="L819" s="23"/>
      <c r="M819" s="23"/>
      <c r="N819" s="30"/>
      <c r="O819" s="30"/>
      <c r="P819" s="30"/>
      <c r="Q819" s="30"/>
      <c r="R819" s="30"/>
      <c r="S819" s="30"/>
      <c r="T819" s="30"/>
      <c r="U819" s="30"/>
      <c r="V819" s="118" t="str">
        <f t="shared" si="77"/>
        <v/>
      </c>
    </row>
    <row r="820" spans="1:22" x14ac:dyDescent="0.25">
      <c r="A820" s="16">
        <v>135</v>
      </c>
      <c r="B820" s="63" t="str">
        <f t="shared" si="76"/>
        <v/>
      </c>
      <c r="C820" s="63" t="str">
        <f t="shared" si="76"/>
        <v/>
      </c>
      <c r="D820" s="23"/>
      <c r="E820" s="23"/>
      <c r="F820" s="23"/>
      <c r="G820" s="30"/>
      <c r="H820" s="30"/>
      <c r="I820" s="30"/>
      <c r="J820" s="30"/>
      <c r="K820" s="23"/>
      <c r="L820" s="23"/>
      <c r="M820" s="23"/>
      <c r="N820" s="30"/>
      <c r="O820" s="30"/>
      <c r="P820" s="30"/>
      <c r="Q820" s="30"/>
      <c r="R820" s="30"/>
      <c r="S820" s="30"/>
      <c r="T820" s="30"/>
      <c r="U820" s="30"/>
      <c r="V820" s="118" t="str">
        <f t="shared" si="77"/>
        <v/>
      </c>
    </row>
    <row r="821" spans="1:22" x14ac:dyDescent="0.25">
      <c r="A821" s="16">
        <v>136</v>
      </c>
      <c r="B821" s="63" t="str">
        <f t="shared" si="76"/>
        <v/>
      </c>
      <c r="C821" s="63" t="str">
        <f t="shared" si="76"/>
        <v/>
      </c>
      <c r="D821" s="23"/>
      <c r="E821" s="23"/>
      <c r="F821" s="23"/>
      <c r="G821" s="30"/>
      <c r="H821" s="30"/>
      <c r="I821" s="30"/>
      <c r="J821" s="30"/>
      <c r="K821" s="23"/>
      <c r="L821" s="23"/>
      <c r="M821" s="23"/>
      <c r="N821" s="30"/>
      <c r="O821" s="30"/>
      <c r="P821" s="30"/>
      <c r="Q821" s="30"/>
      <c r="R821" s="30"/>
      <c r="S821" s="30"/>
      <c r="T821" s="30"/>
      <c r="U821" s="30"/>
      <c r="V821" s="118" t="str">
        <f t="shared" si="77"/>
        <v/>
      </c>
    </row>
    <row r="822" spans="1:22" x14ac:dyDescent="0.25">
      <c r="A822" s="16">
        <v>137</v>
      </c>
      <c r="B822" s="63" t="str">
        <f t="shared" si="76"/>
        <v/>
      </c>
      <c r="C822" s="63" t="str">
        <f t="shared" si="76"/>
        <v/>
      </c>
      <c r="D822" s="23"/>
      <c r="E822" s="23"/>
      <c r="F822" s="23"/>
      <c r="G822" s="30"/>
      <c r="H822" s="30"/>
      <c r="I822" s="30"/>
      <c r="J822" s="30"/>
      <c r="K822" s="23"/>
      <c r="L822" s="23"/>
      <c r="M822" s="23"/>
      <c r="N822" s="30"/>
      <c r="O822" s="30"/>
      <c r="P822" s="30"/>
      <c r="Q822" s="30"/>
      <c r="R822" s="30"/>
      <c r="S822" s="30"/>
      <c r="T822" s="30"/>
      <c r="U822" s="30"/>
      <c r="V822" s="118" t="str">
        <f t="shared" si="77"/>
        <v/>
      </c>
    </row>
    <row r="823" spans="1:22" x14ac:dyDescent="0.25">
      <c r="A823" s="16">
        <v>138</v>
      </c>
      <c r="B823" s="63" t="str">
        <f t="shared" si="76"/>
        <v/>
      </c>
      <c r="C823" s="63" t="str">
        <f t="shared" si="76"/>
        <v/>
      </c>
      <c r="D823" s="23"/>
      <c r="E823" s="23"/>
      <c r="F823" s="23"/>
      <c r="G823" s="30"/>
      <c r="H823" s="30"/>
      <c r="I823" s="30"/>
      <c r="J823" s="30"/>
      <c r="K823" s="23"/>
      <c r="L823" s="23"/>
      <c r="M823" s="23"/>
      <c r="N823" s="30"/>
      <c r="O823" s="30"/>
      <c r="P823" s="30"/>
      <c r="Q823" s="30"/>
      <c r="R823" s="30"/>
      <c r="S823" s="30"/>
      <c r="T823" s="30"/>
      <c r="U823" s="30"/>
      <c r="V823" s="118" t="str">
        <f t="shared" si="77"/>
        <v/>
      </c>
    </row>
    <row r="824" spans="1:22" x14ac:dyDescent="0.25">
      <c r="A824" s="16">
        <v>139</v>
      </c>
      <c r="B824" s="63" t="str">
        <f t="shared" si="76"/>
        <v/>
      </c>
      <c r="C824" s="63" t="str">
        <f t="shared" si="76"/>
        <v/>
      </c>
      <c r="D824" s="23"/>
      <c r="E824" s="23"/>
      <c r="F824" s="23"/>
      <c r="G824" s="30"/>
      <c r="H824" s="30"/>
      <c r="I824" s="30"/>
      <c r="J824" s="30"/>
      <c r="K824" s="23"/>
      <c r="L824" s="23"/>
      <c r="M824" s="23"/>
      <c r="N824" s="30"/>
      <c r="O824" s="30"/>
      <c r="P824" s="30"/>
      <c r="Q824" s="30"/>
      <c r="R824" s="30"/>
      <c r="S824" s="30"/>
      <c r="T824" s="30"/>
      <c r="U824" s="30"/>
      <c r="V824" s="118" t="str">
        <f t="shared" si="77"/>
        <v/>
      </c>
    </row>
    <row r="825" spans="1:22" x14ac:dyDescent="0.25">
      <c r="A825" s="16">
        <v>140</v>
      </c>
      <c r="B825" s="63" t="str">
        <f t="shared" si="76"/>
        <v/>
      </c>
      <c r="C825" s="63" t="str">
        <f t="shared" si="76"/>
        <v/>
      </c>
      <c r="D825" s="23"/>
      <c r="E825" s="23"/>
      <c r="F825" s="23"/>
      <c r="G825" s="30"/>
      <c r="H825" s="30"/>
      <c r="I825" s="30"/>
      <c r="J825" s="30"/>
      <c r="K825" s="23"/>
      <c r="L825" s="23"/>
      <c r="M825" s="23"/>
      <c r="N825" s="30"/>
      <c r="O825" s="30"/>
      <c r="P825" s="30"/>
      <c r="Q825" s="30"/>
      <c r="R825" s="30"/>
      <c r="S825" s="30"/>
      <c r="T825" s="30"/>
      <c r="U825" s="30"/>
      <c r="V825" s="118" t="str">
        <f t="shared" si="77"/>
        <v/>
      </c>
    </row>
    <row r="826" spans="1:22" x14ac:dyDescent="0.25">
      <c r="A826" s="16">
        <v>141</v>
      </c>
      <c r="B826" s="63" t="str">
        <f t="shared" ref="B826:C845" si="78">+B412</f>
        <v/>
      </c>
      <c r="C826" s="63" t="str">
        <f t="shared" si="78"/>
        <v/>
      </c>
      <c r="D826" s="23"/>
      <c r="E826" s="23"/>
      <c r="F826" s="23"/>
      <c r="G826" s="23"/>
      <c r="H826" s="23"/>
      <c r="I826" s="23"/>
      <c r="J826" s="23"/>
      <c r="K826" s="23"/>
      <c r="L826" s="23"/>
      <c r="M826" s="23"/>
      <c r="N826" s="23"/>
      <c r="O826" s="23"/>
      <c r="P826" s="23"/>
      <c r="Q826" s="23"/>
      <c r="R826" s="23"/>
      <c r="S826" s="23"/>
      <c r="T826" s="23"/>
      <c r="U826" s="23"/>
      <c r="V826" s="118" t="str">
        <f t="shared" si="77"/>
        <v/>
      </c>
    </row>
    <row r="827" spans="1:22" x14ac:dyDescent="0.25">
      <c r="A827" s="16">
        <v>142</v>
      </c>
      <c r="B827" s="63" t="str">
        <f t="shared" si="78"/>
        <v/>
      </c>
      <c r="C827" s="63" t="str">
        <f t="shared" si="78"/>
        <v/>
      </c>
      <c r="D827" s="23"/>
      <c r="E827" s="23"/>
      <c r="F827" s="23"/>
      <c r="G827" s="23"/>
      <c r="H827" s="23"/>
      <c r="I827" s="23"/>
      <c r="J827" s="23"/>
      <c r="K827" s="23"/>
      <c r="L827" s="23"/>
      <c r="M827" s="23"/>
      <c r="N827" s="23"/>
      <c r="O827" s="23"/>
      <c r="P827" s="23"/>
      <c r="Q827" s="23"/>
      <c r="R827" s="23"/>
      <c r="S827" s="23"/>
      <c r="T827" s="23"/>
      <c r="U827" s="23"/>
      <c r="V827" s="118" t="str">
        <f t="shared" si="77"/>
        <v/>
      </c>
    </row>
    <row r="828" spans="1:22" x14ac:dyDescent="0.25">
      <c r="A828" s="16">
        <v>143</v>
      </c>
      <c r="B828" s="63" t="str">
        <f t="shared" si="78"/>
        <v/>
      </c>
      <c r="C828" s="63" t="str">
        <f t="shared" si="78"/>
        <v/>
      </c>
      <c r="D828" s="23"/>
      <c r="E828" s="23"/>
      <c r="F828" s="23"/>
      <c r="G828" s="23"/>
      <c r="H828" s="23"/>
      <c r="I828" s="23"/>
      <c r="J828" s="23"/>
      <c r="K828" s="23"/>
      <c r="L828" s="23"/>
      <c r="M828" s="23"/>
      <c r="N828" s="23"/>
      <c r="O828" s="23"/>
      <c r="P828" s="23"/>
      <c r="Q828" s="23"/>
      <c r="R828" s="23"/>
      <c r="S828" s="23"/>
      <c r="T828" s="23"/>
      <c r="U828" s="23"/>
      <c r="V828" s="118" t="str">
        <f t="shared" si="77"/>
        <v/>
      </c>
    </row>
    <row r="829" spans="1:22" x14ac:dyDescent="0.25">
      <c r="A829" s="16">
        <v>144</v>
      </c>
      <c r="B829" s="63" t="str">
        <f t="shared" si="78"/>
        <v/>
      </c>
      <c r="C829" s="63" t="str">
        <f t="shared" si="78"/>
        <v/>
      </c>
      <c r="D829" s="23"/>
      <c r="E829" s="23"/>
      <c r="F829" s="23"/>
      <c r="G829" s="30"/>
      <c r="H829" s="30"/>
      <c r="I829" s="30"/>
      <c r="J829" s="30"/>
      <c r="K829" s="23"/>
      <c r="L829" s="23"/>
      <c r="M829" s="23"/>
      <c r="N829" s="30"/>
      <c r="O829" s="30"/>
      <c r="P829" s="30"/>
      <c r="Q829" s="30"/>
      <c r="R829" s="30"/>
      <c r="S829" s="30"/>
      <c r="T829" s="30"/>
      <c r="U829" s="30"/>
      <c r="V829" s="118" t="str">
        <f t="shared" si="77"/>
        <v/>
      </c>
    </row>
    <row r="830" spans="1:22" x14ac:dyDescent="0.25">
      <c r="A830" s="16">
        <v>145</v>
      </c>
      <c r="B830" s="63" t="str">
        <f t="shared" si="78"/>
        <v/>
      </c>
      <c r="C830" s="63" t="str">
        <f t="shared" si="78"/>
        <v/>
      </c>
      <c r="D830" s="23"/>
      <c r="E830" s="23"/>
      <c r="F830" s="23"/>
      <c r="G830" s="30"/>
      <c r="H830" s="30"/>
      <c r="I830" s="30"/>
      <c r="J830" s="30"/>
      <c r="K830" s="23"/>
      <c r="L830" s="23"/>
      <c r="M830" s="23"/>
      <c r="N830" s="30"/>
      <c r="O830" s="30"/>
      <c r="P830" s="30"/>
      <c r="Q830" s="30"/>
      <c r="R830" s="30"/>
      <c r="S830" s="30"/>
      <c r="T830" s="30"/>
      <c r="U830" s="30"/>
      <c r="V830" s="118" t="str">
        <f t="shared" si="77"/>
        <v/>
      </c>
    </row>
    <row r="831" spans="1:22" x14ac:dyDescent="0.25">
      <c r="A831" s="16">
        <v>146</v>
      </c>
      <c r="B831" s="63" t="str">
        <f t="shared" si="78"/>
        <v/>
      </c>
      <c r="C831" s="63" t="str">
        <f t="shared" si="78"/>
        <v/>
      </c>
      <c r="D831" s="23"/>
      <c r="E831" s="23"/>
      <c r="F831" s="23"/>
      <c r="G831" s="30"/>
      <c r="H831" s="30"/>
      <c r="I831" s="30"/>
      <c r="J831" s="30"/>
      <c r="K831" s="23"/>
      <c r="L831" s="23"/>
      <c r="M831" s="23"/>
      <c r="N831" s="30"/>
      <c r="O831" s="30"/>
      <c r="P831" s="30"/>
      <c r="Q831" s="30"/>
      <c r="R831" s="30"/>
      <c r="S831" s="30"/>
      <c r="T831" s="30"/>
      <c r="U831" s="30"/>
      <c r="V831" s="118" t="str">
        <f t="shared" si="77"/>
        <v/>
      </c>
    </row>
    <row r="832" spans="1:22" x14ac:dyDescent="0.25">
      <c r="A832" s="16">
        <v>147</v>
      </c>
      <c r="B832" s="63" t="str">
        <f t="shared" si="78"/>
        <v/>
      </c>
      <c r="C832" s="63" t="str">
        <f t="shared" si="78"/>
        <v/>
      </c>
      <c r="D832" s="23"/>
      <c r="E832" s="23"/>
      <c r="F832" s="23"/>
      <c r="G832" s="30"/>
      <c r="H832" s="30"/>
      <c r="I832" s="30"/>
      <c r="J832" s="30"/>
      <c r="K832" s="23"/>
      <c r="L832" s="23"/>
      <c r="M832" s="23"/>
      <c r="N832" s="30"/>
      <c r="O832" s="30"/>
      <c r="P832" s="30"/>
      <c r="Q832" s="30"/>
      <c r="R832" s="30"/>
      <c r="S832" s="30"/>
      <c r="T832" s="30"/>
      <c r="U832" s="30"/>
      <c r="V832" s="118" t="str">
        <f t="shared" si="77"/>
        <v/>
      </c>
    </row>
    <row r="833" spans="1:22" x14ac:dyDescent="0.25">
      <c r="A833" s="16">
        <v>148</v>
      </c>
      <c r="B833" s="63" t="str">
        <f t="shared" si="78"/>
        <v/>
      </c>
      <c r="C833" s="63" t="str">
        <f t="shared" si="78"/>
        <v/>
      </c>
      <c r="D833" s="23"/>
      <c r="E833" s="23"/>
      <c r="F833" s="23"/>
      <c r="G833" s="30"/>
      <c r="H833" s="30"/>
      <c r="I833" s="30"/>
      <c r="J833" s="30"/>
      <c r="K833" s="23"/>
      <c r="L833" s="23"/>
      <c r="M833" s="23"/>
      <c r="N833" s="30"/>
      <c r="O833" s="30"/>
      <c r="P833" s="30"/>
      <c r="Q833" s="30"/>
      <c r="R833" s="30"/>
      <c r="S833" s="30"/>
      <c r="T833" s="30"/>
      <c r="U833" s="30"/>
      <c r="V833" s="118" t="str">
        <f t="shared" si="77"/>
        <v/>
      </c>
    </row>
    <row r="834" spans="1:22" x14ac:dyDescent="0.25">
      <c r="A834" s="16">
        <v>149</v>
      </c>
      <c r="B834" s="63" t="str">
        <f t="shared" si="78"/>
        <v/>
      </c>
      <c r="C834" s="63" t="str">
        <f t="shared" si="78"/>
        <v/>
      </c>
      <c r="D834" s="23"/>
      <c r="E834" s="23"/>
      <c r="F834" s="23"/>
      <c r="G834" s="30"/>
      <c r="H834" s="30"/>
      <c r="I834" s="30"/>
      <c r="J834" s="30"/>
      <c r="K834" s="23"/>
      <c r="L834" s="23"/>
      <c r="M834" s="23"/>
      <c r="N834" s="30"/>
      <c r="O834" s="30"/>
      <c r="P834" s="30"/>
      <c r="Q834" s="30"/>
      <c r="R834" s="30"/>
      <c r="S834" s="30"/>
      <c r="T834" s="30"/>
      <c r="U834" s="30"/>
      <c r="V834" s="118" t="str">
        <f t="shared" si="77"/>
        <v/>
      </c>
    </row>
    <row r="835" spans="1:22" x14ac:dyDescent="0.25">
      <c r="A835" s="16">
        <v>150</v>
      </c>
      <c r="B835" s="63" t="str">
        <f t="shared" si="78"/>
        <v/>
      </c>
      <c r="C835" s="63" t="str">
        <f t="shared" si="78"/>
        <v/>
      </c>
      <c r="D835" s="23"/>
      <c r="E835" s="23"/>
      <c r="F835" s="23"/>
      <c r="G835" s="30"/>
      <c r="H835" s="30"/>
      <c r="I835" s="30"/>
      <c r="J835" s="30"/>
      <c r="K835" s="23"/>
      <c r="L835" s="23"/>
      <c r="M835" s="23"/>
      <c r="N835" s="30"/>
      <c r="O835" s="30"/>
      <c r="P835" s="30"/>
      <c r="Q835" s="30"/>
      <c r="R835" s="30"/>
      <c r="S835" s="30"/>
      <c r="T835" s="30"/>
      <c r="U835" s="30"/>
      <c r="V835" s="118" t="str">
        <f t="shared" si="77"/>
        <v/>
      </c>
    </row>
    <row r="836" spans="1:22" x14ac:dyDescent="0.25">
      <c r="A836" s="16">
        <v>151</v>
      </c>
      <c r="B836" s="63" t="str">
        <f t="shared" si="78"/>
        <v/>
      </c>
      <c r="C836" s="63" t="str">
        <f t="shared" si="78"/>
        <v/>
      </c>
      <c r="D836" s="23"/>
      <c r="E836" s="23"/>
      <c r="F836" s="23"/>
      <c r="G836" s="30"/>
      <c r="H836" s="30"/>
      <c r="I836" s="30"/>
      <c r="J836" s="30"/>
      <c r="K836" s="23"/>
      <c r="L836" s="23"/>
      <c r="M836" s="23"/>
      <c r="N836" s="30"/>
      <c r="O836" s="30"/>
      <c r="P836" s="30"/>
      <c r="Q836" s="30"/>
      <c r="R836" s="30"/>
      <c r="S836" s="30"/>
      <c r="T836" s="30"/>
      <c r="U836" s="30"/>
      <c r="V836" s="118" t="str">
        <f t="shared" si="77"/>
        <v/>
      </c>
    </row>
    <row r="837" spans="1:22" x14ac:dyDescent="0.25">
      <c r="A837" s="16">
        <v>152</v>
      </c>
      <c r="B837" s="63" t="str">
        <f t="shared" si="78"/>
        <v/>
      </c>
      <c r="C837" s="63" t="str">
        <f t="shared" si="78"/>
        <v/>
      </c>
      <c r="D837" s="23"/>
      <c r="E837" s="23"/>
      <c r="F837" s="23"/>
      <c r="G837" s="30"/>
      <c r="H837" s="30"/>
      <c r="I837" s="30"/>
      <c r="J837" s="30"/>
      <c r="K837" s="23"/>
      <c r="L837" s="23"/>
      <c r="M837" s="23"/>
      <c r="N837" s="30"/>
      <c r="O837" s="30"/>
      <c r="P837" s="30"/>
      <c r="Q837" s="30"/>
      <c r="R837" s="30"/>
      <c r="S837" s="30"/>
      <c r="T837" s="30"/>
      <c r="U837" s="30"/>
      <c r="V837" s="118" t="str">
        <f t="shared" si="77"/>
        <v/>
      </c>
    </row>
    <row r="838" spans="1:22" x14ac:dyDescent="0.25">
      <c r="A838" s="16">
        <v>153</v>
      </c>
      <c r="B838" s="63" t="str">
        <f t="shared" si="78"/>
        <v/>
      </c>
      <c r="C838" s="63" t="str">
        <f t="shared" si="78"/>
        <v/>
      </c>
      <c r="D838" s="23"/>
      <c r="E838" s="23"/>
      <c r="F838" s="23"/>
      <c r="G838" s="30"/>
      <c r="H838" s="30"/>
      <c r="I838" s="30"/>
      <c r="J838" s="30"/>
      <c r="K838" s="23"/>
      <c r="L838" s="23"/>
      <c r="M838" s="23"/>
      <c r="N838" s="30"/>
      <c r="O838" s="30"/>
      <c r="P838" s="30"/>
      <c r="Q838" s="30"/>
      <c r="R838" s="30"/>
      <c r="S838" s="30"/>
      <c r="T838" s="30"/>
      <c r="U838" s="30"/>
      <c r="V838" s="118" t="str">
        <f t="shared" si="77"/>
        <v/>
      </c>
    </row>
    <row r="839" spans="1:22" x14ac:dyDescent="0.25">
      <c r="A839" s="16">
        <v>154</v>
      </c>
      <c r="B839" s="63" t="str">
        <f t="shared" si="78"/>
        <v/>
      </c>
      <c r="C839" s="63" t="str">
        <f t="shared" si="78"/>
        <v/>
      </c>
      <c r="D839" s="23"/>
      <c r="E839" s="23"/>
      <c r="F839" s="23"/>
      <c r="G839" s="30"/>
      <c r="H839" s="30"/>
      <c r="I839" s="30"/>
      <c r="J839" s="30"/>
      <c r="K839" s="23"/>
      <c r="L839" s="23"/>
      <c r="M839" s="23"/>
      <c r="N839" s="30"/>
      <c r="O839" s="30"/>
      <c r="P839" s="30"/>
      <c r="Q839" s="30"/>
      <c r="R839" s="30"/>
      <c r="S839" s="30"/>
      <c r="T839" s="30"/>
      <c r="U839" s="30"/>
      <c r="V839" s="118" t="str">
        <f t="shared" si="77"/>
        <v/>
      </c>
    </row>
    <row r="840" spans="1:22" x14ac:dyDescent="0.25">
      <c r="A840" s="16">
        <v>155</v>
      </c>
      <c r="B840" s="63" t="str">
        <f t="shared" si="78"/>
        <v/>
      </c>
      <c r="C840" s="63" t="str">
        <f t="shared" si="78"/>
        <v/>
      </c>
      <c r="D840" s="23"/>
      <c r="E840" s="23"/>
      <c r="F840" s="23"/>
      <c r="G840" s="23"/>
      <c r="H840" s="23"/>
      <c r="I840" s="23"/>
      <c r="J840" s="23"/>
      <c r="K840" s="23"/>
      <c r="L840" s="23"/>
      <c r="M840" s="23"/>
      <c r="N840" s="23"/>
      <c r="O840" s="23"/>
      <c r="P840" s="23"/>
      <c r="Q840" s="23"/>
      <c r="R840" s="23"/>
      <c r="S840" s="23"/>
      <c r="T840" s="23"/>
      <c r="U840" s="23"/>
      <c r="V840" s="118" t="str">
        <f t="shared" si="77"/>
        <v/>
      </c>
    </row>
    <row r="841" spans="1:22" x14ac:dyDescent="0.25">
      <c r="A841" s="16">
        <v>156</v>
      </c>
      <c r="B841" s="63" t="str">
        <f t="shared" si="78"/>
        <v/>
      </c>
      <c r="C841" s="63" t="str">
        <f t="shared" si="78"/>
        <v/>
      </c>
      <c r="D841" s="23"/>
      <c r="E841" s="23"/>
      <c r="F841" s="23"/>
      <c r="G841" s="23"/>
      <c r="H841" s="23"/>
      <c r="I841" s="23"/>
      <c r="J841" s="23"/>
      <c r="K841" s="23"/>
      <c r="L841" s="23"/>
      <c r="M841" s="23"/>
      <c r="N841" s="23"/>
      <c r="O841" s="23"/>
      <c r="P841" s="23"/>
      <c r="Q841" s="23"/>
      <c r="R841" s="23"/>
      <c r="S841" s="23"/>
      <c r="T841" s="23"/>
      <c r="U841" s="23"/>
      <c r="V841" s="118" t="str">
        <f t="shared" si="77"/>
        <v/>
      </c>
    </row>
    <row r="842" spans="1:22" x14ac:dyDescent="0.25">
      <c r="A842" s="16">
        <v>157</v>
      </c>
      <c r="B842" s="63" t="str">
        <f t="shared" si="78"/>
        <v/>
      </c>
      <c r="C842" s="63" t="str">
        <f t="shared" si="78"/>
        <v/>
      </c>
      <c r="D842" s="23"/>
      <c r="E842" s="23"/>
      <c r="F842" s="23"/>
      <c r="G842" s="23"/>
      <c r="H842" s="23"/>
      <c r="I842" s="23"/>
      <c r="J842" s="23"/>
      <c r="K842" s="23"/>
      <c r="L842" s="23"/>
      <c r="M842" s="23"/>
      <c r="N842" s="23"/>
      <c r="O842" s="23"/>
      <c r="P842" s="23"/>
      <c r="Q842" s="23"/>
      <c r="R842" s="23"/>
      <c r="S842" s="23"/>
      <c r="T842" s="23"/>
      <c r="U842" s="23"/>
      <c r="V842" s="118" t="str">
        <f t="shared" si="77"/>
        <v/>
      </c>
    </row>
    <row r="843" spans="1:22" x14ac:dyDescent="0.25">
      <c r="A843" s="16">
        <v>158</v>
      </c>
      <c r="B843" s="63" t="str">
        <f t="shared" si="78"/>
        <v/>
      </c>
      <c r="C843" s="63" t="str">
        <f t="shared" si="78"/>
        <v/>
      </c>
      <c r="D843" s="23"/>
      <c r="E843" s="23"/>
      <c r="F843" s="23"/>
      <c r="G843" s="30"/>
      <c r="H843" s="30"/>
      <c r="I843" s="30"/>
      <c r="J843" s="30"/>
      <c r="K843" s="23"/>
      <c r="L843" s="23"/>
      <c r="M843" s="23"/>
      <c r="N843" s="30"/>
      <c r="O843" s="30"/>
      <c r="P843" s="30"/>
      <c r="Q843" s="30"/>
      <c r="R843" s="30"/>
      <c r="S843" s="30"/>
      <c r="T843" s="30"/>
      <c r="U843" s="30"/>
      <c r="V843" s="118" t="str">
        <f t="shared" si="77"/>
        <v/>
      </c>
    </row>
    <row r="844" spans="1:22" x14ac:dyDescent="0.25">
      <c r="A844" s="16">
        <v>159</v>
      </c>
      <c r="B844" s="63" t="str">
        <f t="shared" si="78"/>
        <v/>
      </c>
      <c r="C844" s="63" t="str">
        <f t="shared" si="78"/>
        <v/>
      </c>
      <c r="D844" s="23"/>
      <c r="E844" s="23"/>
      <c r="F844" s="23"/>
      <c r="G844" s="30"/>
      <c r="H844" s="30"/>
      <c r="I844" s="30"/>
      <c r="J844" s="30"/>
      <c r="K844" s="23"/>
      <c r="L844" s="23"/>
      <c r="M844" s="23"/>
      <c r="N844" s="30"/>
      <c r="O844" s="30"/>
      <c r="P844" s="30"/>
      <c r="Q844" s="30"/>
      <c r="R844" s="30"/>
      <c r="S844" s="30"/>
      <c r="T844" s="30"/>
      <c r="U844" s="30"/>
      <c r="V844" s="118" t="str">
        <f t="shared" si="77"/>
        <v/>
      </c>
    </row>
    <row r="845" spans="1:22" x14ac:dyDescent="0.25">
      <c r="A845" s="16">
        <v>160</v>
      </c>
      <c r="B845" s="63" t="str">
        <f t="shared" si="78"/>
        <v/>
      </c>
      <c r="C845" s="63" t="str">
        <f t="shared" si="78"/>
        <v/>
      </c>
      <c r="D845" s="23"/>
      <c r="E845" s="23"/>
      <c r="F845" s="23"/>
      <c r="G845" s="30"/>
      <c r="H845" s="30"/>
      <c r="I845" s="30"/>
      <c r="J845" s="30"/>
      <c r="K845" s="23"/>
      <c r="L845" s="23"/>
      <c r="M845" s="23"/>
      <c r="N845" s="30"/>
      <c r="O845" s="30"/>
      <c r="P845" s="30"/>
      <c r="Q845" s="30"/>
      <c r="R845" s="30"/>
      <c r="S845" s="30"/>
      <c r="T845" s="30"/>
      <c r="U845" s="30"/>
      <c r="V845" s="118" t="str">
        <f t="shared" si="77"/>
        <v/>
      </c>
    </row>
    <row r="846" spans="1:22" x14ac:dyDescent="0.25">
      <c r="A846" s="16">
        <v>161</v>
      </c>
      <c r="B846" s="63" t="str">
        <f t="shared" ref="B846:C865" si="79">+B432</f>
        <v/>
      </c>
      <c r="C846" s="63" t="str">
        <f t="shared" si="79"/>
        <v/>
      </c>
      <c r="D846" s="23"/>
      <c r="E846" s="23"/>
      <c r="F846" s="23"/>
      <c r="G846" s="30"/>
      <c r="H846" s="30"/>
      <c r="I846" s="30"/>
      <c r="J846" s="30"/>
      <c r="K846" s="23"/>
      <c r="L846" s="23"/>
      <c r="M846" s="23"/>
      <c r="N846" s="30"/>
      <c r="O846" s="30"/>
      <c r="P846" s="30"/>
      <c r="Q846" s="30"/>
      <c r="R846" s="30"/>
      <c r="S846" s="30"/>
      <c r="T846" s="30"/>
      <c r="U846" s="30"/>
      <c r="V846" s="118" t="str">
        <f t="shared" si="77"/>
        <v/>
      </c>
    </row>
    <row r="847" spans="1:22" x14ac:dyDescent="0.25">
      <c r="A847" s="16">
        <v>162</v>
      </c>
      <c r="B847" s="63" t="str">
        <f t="shared" si="79"/>
        <v/>
      </c>
      <c r="C847" s="63" t="str">
        <f t="shared" si="79"/>
        <v/>
      </c>
      <c r="D847" s="23"/>
      <c r="E847" s="23"/>
      <c r="F847" s="23"/>
      <c r="G847" s="30"/>
      <c r="H847" s="30"/>
      <c r="I847" s="30"/>
      <c r="J847" s="30"/>
      <c r="K847" s="23"/>
      <c r="L847" s="23"/>
      <c r="M847" s="23"/>
      <c r="N847" s="30"/>
      <c r="O847" s="30"/>
      <c r="P847" s="30"/>
      <c r="Q847" s="30"/>
      <c r="R847" s="30"/>
      <c r="S847" s="30"/>
      <c r="T847" s="30"/>
      <c r="U847" s="30"/>
      <c r="V847" s="118" t="str">
        <f t="shared" si="77"/>
        <v/>
      </c>
    </row>
    <row r="848" spans="1:22" x14ac:dyDescent="0.25">
      <c r="A848" s="16">
        <v>163</v>
      </c>
      <c r="B848" s="63" t="str">
        <f t="shared" si="79"/>
        <v/>
      </c>
      <c r="C848" s="63" t="str">
        <f t="shared" si="79"/>
        <v/>
      </c>
      <c r="D848" s="23"/>
      <c r="E848" s="23"/>
      <c r="F848" s="23"/>
      <c r="G848" s="30"/>
      <c r="H848" s="30"/>
      <c r="I848" s="30"/>
      <c r="J848" s="30"/>
      <c r="K848" s="23"/>
      <c r="L848" s="23"/>
      <c r="M848" s="23"/>
      <c r="N848" s="30"/>
      <c r="O848" s="30"/>
      <c r="P848" s="30"/>
      <c r="Q848" s="30"/>
      <c r="R848" s="30"/>
      <c r="S848" s="30"/>
      <c r="T848" s="30"/>
      <c r="U848" s="30"/>
      <c r="V848" s="118" t="str">
        <f t="shared" si="77"/>
        <v/>
      </c>
    </row>
    <row r="849" spans="1:22" x14ac:dyDescent="0.25">
      <c r="A849" s="16">
        <v>164</v>
      </c>
      <c r="B849" s="63" t="str">
        <f t="shared" si="79"/>
        <v/>
      </c>
      <c r="C849" s="63" t="str">
        <f t="shared" si="79"/>
        <v/>
      </c>
      <c r="D849" s="23"/>
      <c r="E849" s="23"/>
      <c r="F849" s="23"/>
      <c r="G849" s="30"/>
      <c r="H849" s="30"/>
      <c r="I849" s="30"/>
      <c r="J849" s="30"/>
      <c r="K849" s="23"/>
      <c r="L849" s="23"/>
      <c r="M849" s="23"/>
      <c r="N849" s="30"/>
      <c r="O849" s="30"/>
      <c r="P849" s="30"/>
      <c r="Q849" s="30"/>
      <c r="R849" s="30"/>
      <c r="S849" s="30"/>
      <c r="T849" s="30"/>
      <c r="U849" s="30"/>
      <c r="V849" s="118" t="str">
        <f t="shared" si="77"/>
        <v/>
      </c>
    </row>
    <row r="850" spans="1:22" x14ac:dyDescent="0.25">
      <c r="A850" s="16">
        <v>165</v>
      </c>
      <c r="B850" s="63" t="str">
        <f t="shared" si="79"/>
        <v/>
      </c>
      <c r="C850" s="63" t="str">
        <f t="shared" si="79"/>
        <v/>
      </c>
      <c r="D850" s="23"/>
      <c r="E850" s="23"/>
      <c r="F850" s="23"/>
      <c r="G850" s="30"/>
      <c r="H850" s="30"/>
      <c r="I850" s="30"/>
      <c r="J850" s="30"/>
      <c r="K850" s="23"/>
      <c r="L850" s="23"/>
      <c r="M850" s="23"/>
      <c r="N850" s="30"/>
      <c r="O850" s="30"/>
      <c r="P850" s="30"/>
      <c r="Q850" s="30"/>
      <c r="R850" s="30"/>
      <c r="S850" s="30"/>
      <c r="T850" s="30"/>
      <c r="U850" s="30"/>
      <c r="V850" s="118" t="str">
        <f t="shared" si="77"/>
        <v/>
      </c>
    </row>
    <row r="851" spans="1:22" x14ac:dyDescent="0.25">
      <c r="A851" s="16">
        <v>166</v>
      </c>
      <c r="B851" s="63" t="str">
        <f t="shared" si="79"/>
        <v/>
      </c>
      <c r="C851" s="63" t="str">
        <f t="shared" si="79"/>
        <v/>
      </c>
      <c r="D851" s="23"/>
      <c r="E851" s="23"/>
      <c r="F851" s="23"/>
      <c r="G851" s="30"/>
      <c r="H851" s="30"/>
      <c r="I851" s="30"/>
      <c r="J851" s="30"/>
      <c r="K851" s="23"/>
      <c r="L851" s="23"/>
      <c r="M851" s="23"/>
      <c r="N851" s="30"/>
      <c r="O851" s="30"/>
      <c r="P851" s="30"/>
      <c r="Q851" s="30"/>
      <c r="R851" s="30"/>
      <c r="S851" s="30"/>
      <c r="T851" s="30"/>
      <c r="U851" s="30"/>
      <c r="V851" s="118" t="str">
        <f t="shared" si="77"/>
        <v/>
      </c>
    </row>
    <row r="852" spans="1:22" x14ac:dyDescent="0.25">
      <c r="A852" s="16">
        <v>167</v>
      </c>
      <c r="B852" s="63" t="str">
        <f t="shared" si="79"/>
        <v/>
      </c>
      <c r="C852" s="63" t="str">
        <f t="shared" si="79"/>
        <v/>
      </c>
      <c r="D852" s="23"/>
      <c r="E852" s="23"/>
      <c r="F852" s="23"/>
      <c r="G852" s="30"/>
      <c r="H852" s="30"/>
      <c r="I852" s="30"/>
      <c r="J852" s="30"/>
      <c r="K852" s="23"/>
      <c r="L852" s="23"/>
      <c r="M852" s="23"/>
      <c r="N852" s="30"/>
      <c r="O852" s="30"/>
      <c r="P852" s="30"/>
      <c r="Q852" s="30"/>
      <c r="R852" s="30"/>
      <c r="S852" s="30"/>
      <c r="T852" s="30"/>
      <c r="U852" s="30"/>
      <c r="V852" s="118" t="str">
        <f t="shared" si="77"/>
        <v/>
      </c>
    </row>
    <row r="853" spans="1:22" x14ac:dyDescent="0.25">
      <c r="A853" s="16">
        <v>168</v>
      </c>
      <c r="B853" s="63" t="str">
        <f t="shared" si="79"/>
        <v/>
      </c>
      <c r="C853" s="63" t="str">
        <f t="shared" si="79"/>
        <v/>
      </c>
      <c r="D853" s="23"/>
      <c r="E853" s="23"/>
      <c r="F853" s="23"/>
      <c r="G853" s="30"/>
      <c r="H853" s="30"/>
      <c r="I853" s="30"/>
      <c r="J853" s="30"/>
      <c r="K853" s="23"/>
      <c r="L853" s="23"/>
      <c r="M853" s="23"/>
      <c r="N853" s="30"/>
      <c r="O853" s="30"/>
      <c r="P853" s="30"/>
      <c r="Q853" s="30"/>
      <c r="R853" s="30"/>
      <c r="S853" s="30"/>
      <c r="T853" s="30"/>
      <c r="U853" s="30"/>
      <c r="V853" s="118" t="str">
        <f t="shared" si="77"/>
        <v/>
      </c>
    </row>
    <row r="854" spans="1:22" x14ac:dyDescent="0.25">
      <c r="A854" s="16">
        <v>169</v>
      </c>
      <c r="B854" s="63" t="str">
        <f t="shared" si="79"/>
        <v/>
      </c>
      <c r="C854" s="63" t="str">
        <f t="shared" si="79"/>
        <v/>
      </c>
      <c r="D854" s="23"/>
      <c r="E854" s="23"/>
      <c r="F854" s="23"/>
      <c r="G854" s="30"/>
      <c r="H854" s="30"/>
      <c r="I854" s="30"/>
      <c r="J854" s="30"/>
      <c r="K854" s="23"/>
      <c r="L854" s="23"/>
      <c r="M854" s="23"/>
      <c r="N854" s="30"/>
      <c r="O854" s="30"/>
      <c r="P854" s="30"/>
      <c r="Q854" s="30"/>
      <c r="R854" s="30"/>
      <c r="S854" s="30"/>
      <c r="T854" s="30"/>
      <c r="U854" s="30"/>
      <c r="V854" s="118" t="str">
        <f t="shared" si="77"/>
        <v/>
      </c>
    </row>
    <row r="855" spans="1:22" x14ac:dyDescent="0.25">
      <c r="A855" s="16">
        <v>170</v>
      </c>
      <c r="B855" s="63" t="str">
        <f t="shared" si="79"/>
        <v/>
      </c>
      <c r="C855" s="63" t="str">
        <f t="shared" si="79"/>
        <v/>
      </c>
      <c r="D855" s="23"/>
      <c r="E855" s="23"/>
      <c r="F855" s="23"/>
      <c r="G855" s="30"/>
      <c r="H855" s="30"/>
      <c r="I855" s="30"/>
      <c r="J855" s="30"/>
      <c r="K855" s="23"/>
      <c r="L855" s="23"/>
      <c r="M855" s="23"/>
      <c r="N855" s="30"/>
      <c r="O855" s="30"/>
      <c r="P855" s="30"/>
      <c r="Q855" s="30"/>
      <c r="R855" s="30"/>
      <c r="S855" s="30"/>
      <c r="T855" s="30"/>
      <c r="U855" s="30"/>
      <c r="V855" s="118" t="str">
        <f t="shared" si="77"/>
        <v/>
      </c>
    </row>
    <row r="856" spans="1:22" x14ac:dyDescent="0.25">
      <c r="A856" s="16">
        <v>171</v>
      </c>
      <c r="B856" s="63" t="str">
        <f t="shared" si="79"/>
        <v/>
      </c>
      <c r="C856" s="63" t="str">
        <f t="shared" si="79"/>
        <v/>
      </c>
      <c r="D856" s="23"/>
      <c r="E856" s="23"/>
      <c r="F856" s="23"/>
      <c r="G856" s="30"/>
      <c r="H856" s="30"/>
      <c r="I856" s="30"/>
      <c r="J856" s="30"/>
      <c r="K856" s="23"/>
      <c r="L856" s="23"/>
      <c r="M856" s="23"/>
      <c r="N856" s="30"/>
      <c r="O856" s="30"/>
      <c r="P856" s="30"/>
      <c r="Q856" s="30"/>
      <c r="R856" s="30"/>
      <c r="S856" s="30"/>
      <c r="T856" s="30"/>
      <c r="U856" s="30"/>
      <c r="V856" s="118" t="str">
        <f t="shared" si="77"/>
        <v/>
      </c>
    </row>
    <row r="857" spans="1:22" x14ac:dyDescent="0.25">
      <c r="A857" s="16">
        <v>172</v>
      </c>
      <c r="B857" s="63" t="str">
        <f t="shared" si="79"/>
        <v/>
      </c>
      <c r="C857" s="63" t="str">
        <f t="shared" si="79"/>
        <v/>
      </c>
      <c r="D857" s="23"/>
      <c r="E857" s="23"/>
      <c r="F857" s="23"/>
      <c r="G857" s="30"/>
      <c r="H857" s="30"/>
      <c r="I857" s="30"/>
      <c r="J857" s="30"/>
      <c r="K857" s="23"/>
      <c r="L857" s="23"/>
      <c r="M857" s="23"/>
      <c r="N857" s="30"/>
      <c r="O857" s="30"/>
      <c r="P857" s="30"/>
      <c r="Q857" s="30"/>
      <c r="R857" s="30"/>
      <c r="S857" s="30"/>
      <c r="T857" s="30"/>
      <c r="U857" s="30"/>
      <c r="V857" s="118" t="str">
        <f t="shared" si="77"/>
        <v/>
      </c>
    </row>
    <row r="858" spans="1:22" x14ac:dyDescent="0.25">
      <c r="A858" s="16">
        <v>173</v>
      </c>
      <c r="B858" s="63" t="str">
        <f t="shared" si="79"/>
        <v/>
      </c>
      <c r="C858" s="63" t="str">
        <f t="shared" si="79"/>
        <v/>
      </c>
      <c r="D858" s="23"/>
      <c r="E858" s="23"/>
      <c r="F858" s="23"/>
      <c r="G858" s="30"/>
      <c r="H858" s="30"/>
      <c r="I858" s="30"/>
      <c r="J858" s="30"/>
      <c r="K858" s="23"/>
      <c r="L858" s="23"/>
      <c r="M858" s="23"/>
      <c r="N858" s="30"/>
      <c r="O858" s="30"/>
      <c r="P858" s="30"/>
      <c r="Q858" s="30"/>
      <c r="R858" s="30"/>
      <c r="S858" s="30"/>
      <c r="T858" s="30"/>
      <c r="U858" s="30"/>
      <c r="V858" s="118" t="str">
        <f t="shared" si="77"/>
        <v/>
      </c>
    </row>
    <row r="859" spans="1:22" x14ac:dyDescent="0.25">
      <c r="A859" s="16">
        <v>174</v>
      </c>
      <c r="B859" s="63" t="str">
        <f t="shared" si="79"/>
        <v/>
      </c>
      <c r="C859" s="63" t="str">
        <f t="shared" si="79"/>
        <v/>
      </c>
      <c r="D859" s="23"/>
      <c r="E859" s="23"/>
      <c r="F859" s="23"/>
      <c r="G859" s="30"/>
      <c r="H859" s="30"/>
      <c r="I859" s="30"/>
      <c r="J859" s="30"/>
      <c r="K859" s="23"/>
      <c r="L859" s="23"/>
      <c r="M859" s="23"/>
      <c r="N859" s="30"/>
      <c r="O859" s="30"/>
      <c r="P859" s="30"/>
      <c r="Q859" s="30"/>
      <c r="R859" s="30"/>
      <c r="S859" s="30"/>
      <c r="T859" s="30"/>
      <c r="U859" s="30"/>
      <c r="V859" s="118" t="str">
        <f t="shared" si="77"/>
        <v/>
      </c>
    </row>
    <row r="860" spans="1:22" x14ac:dyDescent="0.25">
      <c r="A860" s="16">
        <v>175</v>
      </c>
      <c r="B860" s="63" t="str">
        <f t="shared" si="79"/>
        <v/>
      </c>
      <c r="C860" s="63" t="str">
        <f t="shared" si="79"/>
        <v/>
      </c>
      <c r="D860" s="23"/>
      <c r="E860" s="23"/>
      <c r="F860" s="23"/>
      <c r="G860" s="30"/>
      <c r="H860" s="30"/>
      <c r="I860" s="30"/>
      <c r="J860" s="30"/>
      <c r="K860" s="23"/>
      <c r="L860" s="23"/>
      <c r="M860" s="23"/>
      <c r="N860" s="30"/>
      <c r="O860" s="30"/>
      <c r="P860" s="30"/>
      <c r="Q860" s="30"/>
      <c r="R860" s="30"/>
      <c r="S860" s="30"/>
      <c r="T860" s="30"/>
      <c r="U860" s="30"/>
      <c r="V860" s="118" t="str">
        <f t="shared" si="77"/>
        <v/>
      </c>
    </row>
    <row r="861" spans="1:22" x14ac:dyDescent="0.25">
      <c r="A861" s="16">
        <v>176</v>
      </c>
      <c r="B861" s="63" t="str">
        <f t="shared" si="79"/>
        <v/>
      </c>
      <c r="C861" s="63" t="str">
        <f t="shared" si="79"/>
        <v/>
      </c>
      <c r="D861" s="23"/>
      <c r="E861" s="23"/>
      <c r="F861" s="23"/>
      <c r="G861" s="30"/>
      <c r="H861" s="30"/>
      <c r="I861" s="30"/>
      <c r="J861" s="30"/>
      <c r="K861" s="23"/>
      <c r="L861" s="23"/>
      <c r="M861" s="23"/>
      <c r="N861" s="30"/>
      <c r="O861" s="30"/>
      <c r="P861" s="30"/>
      <c r="Q861" s="30"/>
      <c r="R861" s="30"/>
      <c r="S861" s="30"/>
      <c r="T861" s="30"/>
      <c r="U861" s="30"/>
      <c r="V861" s="118" t="str">
        <f t="shared" si="77"/>
        <v/>
      </c>
    </row>
    <row r="862" spans="1:22" x14ac:dyDescent="0.25">
      <c r="A862" s="16">
        <v>177</v>
      </c>
      <c r="B862" s="63" t="str">
        <f t="shared" si="79"/>
        <v/>
      </c>
      <c r="C862" s="63" t="str">
        <f t="shared" si="79"/>
        <v/>
      </c>
      <c r="D862" s="23"/>
      <c r="E862" s="23"/>
      <c r="F862" s="23"/>
      <c r="G862" s="30"/>
      <c r="H862" s="30"/>
      <c r="I862" s="30"/>
      <c r="J862" s="30"/>
      <c r="K862" s="23"/>
      <c r="L862" s="23"/>
      <c r="M862" s="23"/>
      <c r="N862" s="30"/>
      <c r="O862" s="30"/>
      <c r="P862" s="30"/>
      <c r="Q862" s="30"/>
      <c r="R862" s="30"/>
      <c r="S862" s="30"/>
      <c r="T862" s="30"/>
      <c r="U862" s="30"/>
      <c r="V862" s="118" t="str">
        <f t="shared" si="77"/>
        <v/>
      </c>
    </row>
    <row r="863" spans="1:22" x14ac:dyDescent="0.25">
      <c r="A863" s="16">
        <v>178</v>
      </c>
      <c r="B863" s="63" t="str">
        <f t="shared" si="79"/>
        <v/>
      </c>
      <c r="C863" s="63" t="str">
        <f t="shared" si="79"/>
        <v/>
      </c>
      <c r="D863" s="23"/>
      <c r="E863" s="23"/>
      <c r="F863" s="23"/>
      <c r="G863" s="30"/>
      <c r="H863" s="30"/>
      <c r="I863" s="30"/>
      <c r="J863" s="30"/>
      <c r="K863" s="23"/>
      <c r="L863" s="23"/>
      <c r="M863" s="23"/>
      <c r="N863" s="30"/>
      <c r="O863" s="30"/>
      <c r="P863" s="30"/>
      <c r="Q863" s="30"/>
      <c r="R863" s="30"/>
      <c r="S863" s="30"/>
      <c r="T863" s="30"/>
      <c r="U863" s="30"/>
      <c r="V863" s="118" t="str">
        <f t="shared" si="77"/>
        <v/>
      </c>
    </row>
    <row r="864" spans="1:22" x14ac:dyDescent="0.25">
      <c r="A864" s="16">
        <v>179</v>
      </c>
      <c r="B864" s="63" t="str">
        <f t="shared" si="79"/>
        <v/>
      </c>
      <c r="C864" s="63" t="str">
        <f t="shared" si="79"/>
        <v/>
      </c>
      <c r="D864" s="23"/>
      <c r="E864" s="23"/>
      <c r="F864" s="23"/>
      <c r="G864" s="23"/>
      <c r="H864" s="23"/>
      <c r="I864" s="23"/>
      <c r="J864" s="23"/>
      <c r="K864" s="23"/>
      <c r="L864" s="23"/>
      <c r="M864" s="23"/>
      <c r="N864" s="23"/>
      <c r="O864" s="23"/>
      <c r="P864" s="23"/>
      <c r="Q864" s="23"/>
      <c r="R864" s="23"/>
      <c r="S864" s="23"/>
      <c r="T864" s="23"/>
      <c r="U864" s="23"/>
      <c r="V864" s="118" t="str">
        <f t="shared" si="77"/>
        <v/>
      </c>
    </row>
    <row r="865" spans="1:22" x14ac:dyDescent="0.25">
      <c r="A865" s="16">
        <v>180</v>
      </c>
      <c r="B865" s="63" t="str">
        <f t="shared" si="79"/>
        <v/>
      </c>
      <c r="C865" s="63" t="str">
        <f t="shared" si="79"/>
        <v/>
      </c>
      <c r="D865" s="23"/>
      <c r="E865" s="23"/>
      <c r="F865" s="23"/>
      <c r="G865" s="23"/>
      <c r="H865" s="23"/>
      <c r="I865" s="23"/>
      <c r="J865" s="23"/>
      <c r="K865" s="23"/>
      <c r="L865" s="23"/>
      <c r="M865" s="23"/>
      <c r="N865" s="23"/>
      <c r="O865" s="23"/>
      <c r="P865" s="23"/>
      <c r="Q865" s="23"/>
      <c r="R865" s="23"/>
      <c r="S865" s="23"/>
      <c r="T865" s="23"/>
      <c r="U865" s="23"/>
      <c r="V865" s="118" t="str">
        <f t="shared" si="77"/>
        <v/>
      </c>
    </row>
    <row r="866" spans="1:22" x14ac:dyDescent="0.25">
      <c r="A866" s="16">
        <v>181</v>
      </c>
      <c r="B866" s="63" t="str">
        <f t="shared" ref="B866:C885" si="80">+B452</f>
        <v/>
      </c>
      <c r="C866" s="63" t="str">
        <f t="shared" si="80"/>
        <v/>
      </c>
      <c r="D866" s="23"/>
      <c r="E866" s="23"/>
      <c r="F866" s="23"/>
      <c r="G866" s="23"/>
      <c r="H866" s="23"/>
      <c r="I866" s="23"/>
      <c r="J866" s="23"/>
      <c r="K866" s="23"/>
      <c r="L866" s="23"/>
      <c r="M866" s="23"/>
      <c r="N866" s="23"/>
      <c r="O866" s="23"/>
      <c r="P866" s="23"/>
      <c r="Q866" s="23"/>
      <c r="R866" s="23"/>
      <c r="S866" s="23"/>
      <c r="T866" s="23"/>
      <c r="U866" s="23"/>
      <c r="V866" s="118" t="str">
        <f t="shared" si="77"/>
        <v/>
      </c>
    </row>
    <row r="867" spans="1:22" x14ac:dyDescent="0.25">
      <c r="A867" s="16">
        <v>182</v>
      </c>
      <c r="B867" s="63" t="str">
        <f t="shared" si="80"/>
        <v/>
      </c>
      <c r="C867" s="63" t="str">
        <f t="shared" si="80"/>
        <v/>
      </c>
      <c r="D867" s="23"/>
      <c r="E867" s="23"/>
      <c r="F867" s="23"/>
      <c r="G867" s="30"/>
      <c r="H867" s="30"/>
      <c r="I867" s="30"/>
      <c r="J867" s="30"/>
      <c r="K867" s="23"/>
      <c r="L867" s="23"/>
      <c r="M867" s="23"/>
      <c r="N867" s="30"/>
      <c r="O867" s="30"/>
      <c r="P867" s="30"/>
      <c r="Q867" s="30"/>
      <c r="R867" s="30"/>
      <c r="S867" s="30"/>
      <c r="T867" s="30"/>
      <c r="U867" s="30"/>
      <c r="V867" s="118" t="str">
        <f t="shared" si="77"/>
        <v/>
      </c>
    </row>
    <row r="868" spans="1:22" x14ac:dyDescent="0.25">
      <c r="A868" s="16">
        <v>183</v>
      </c>
      <c r="B868" s="63" t="str">
        <f t="shared" si="80"/>
        <v/>
      </c>
      <c r="C868" s="63" t="str">
        <f t="shared" si="80"/>
        <v/>
      </c>
      <c r="D868" s="23"/>
      <c r="E868" s="23"/>
      <c r="F868" s="23"/>
      <c r="G868" s="30"/>
      <c r="H868" s="30"/>
      <c r="I868" s="30"/>
      <c r="J868" s="30"/>
      <c r="K868" s="23"/>
      <c r="L868" s="23"/>
      <c r="M868" s="23"/>
      <c r="N868" s="30"/>
      <c r="O868" s="30"/>
      <c r="P868" s="30"/>
      <c r="Q868" s="30"/>
      <c r="R868" s="30"/>
      <c r="S868" s="30"/>
      <c r="T868" s="30"/>
      <c r="U868" s="30"/>
      <c r="V868" s="118" t="str">
        <f t="shared" si="77"/>
        <v/>
      </c>
    </row>
    <row r="869" spans="1:22" x14ac:dyDescent="0.25">
      <c r="A869" s="16">
        <v>184</v>
      </c>
      <c r="B869" s="63" t="str">
        <f t="shared" si="80"/>
        <v/>
      </c>
      <c r="C869" s="63" t="str">
        <f t="shared" si="80"/>
        <v/>
      </c>
      <c r="D869" s="23"/>
      <c r="E869" s="23"/>
      <c r="F869" s="23"/>
      <c r="G869" s="30"/>
      <c r="H869" s="30"/>
      <c r="I869" s="30"/>
      <c r="J869" s="30"/>
      <c r="K869" s="23"/>
      <c r="L869" s="23"/>
      <c r="M869" s="23"/>
      <c r="N869" s="30"/>
      <c r="O869" s="30"/>
      <c r="P869" s="30"/>
      <c r="Q869" s="30"/>
      <c r="R869" s="30"/>
      <c r="S869" s="30"/>
      <c r="T869" s="30"/>
      <c r="U869" s="30"/>
      <c r="V869" s="118" t="str">
        <f t="shared" si="77"/>
        <v/>
      </c>
    </row>
    <row r="870" spans="1:22" x14ac:dyDescent="0.25">
      <c r="A870" s="16">
        <v>185</v>
      </c>
      <c r="B870" s="63" t="str">
        <f t="shared" si="80"/>
        <v/>
      </c>
      <c r="C870" s="63" t="str">
        <f t="shared" si="80"/>
        <v/>
      </c>
      <c r="D870" s="23"/>
      <c r="E870" s="23"/>
      <c r="F870" s="23"/>
      <c r="G870" s="30"/>
      <c r="H870" s="30"/>
      <c r="I870" s="30"/>
      <c r="J870" s="30"/>
      <c r="K870" s="23"/>
      <c r="L870" s="23"/>
      <c r="M870" s="23"/>
      <c r="N870" s="30"/>
      <c r="O870" s="30"/>
      <c r="P870" s="30"/>
      <c r="Q870" s="30"/>
      <c r="R870" s="30"/>
      <c r="S870" s="30"/>
      <c r="T870" s="30"/>
      <c r="U870" s="30"/>
      <c r="V870" s="118" t="str">
        <f t="shared" si="77"/>
        <v/>
      </c>
    </row>
    <row r="871" spans="1:22" x14ac:dyDescent="0.25">
      <c r="A871" s="16">
        <v>186</v>
      </c>
      <c r="B871" s="63" t="str">
        <f t="shared" si="80"/>
        <v/>
      </c>
      <c r="C871" s="63" t="str">
        <f t="shared" si="80"/>
        <v/>
      </c>
      <c r="D871" s="23"/>
      <c r="E871" s="23"/>
      <c r="F871" s="23"/>
      <c r="G871" s="30"/>
      <c r="H871" s="30"/>
      <c r="I871" s="30"/>
      <c r="J871" s="30"/>
      <c r="K871" s="23"/>
      <c r="L871" s="23"/>
      <c r="M871" s="23"/>
      <c r="N871" s="30"/>
      <c r="O871" s="30"/>
      <c r="P871" s="30"/>
      <c r="Q871" s="30"/>
      <c r="R871" s="30"/>
      <c r="S871" s="30"/>
      <c r="T871" s="30"/>
      <c r="U871" s="30"/>
      <c r="V871" s="118" t="str">
        <f t="shared" si="77"/>
        <v/>
      </c>
    </row>
    <row r="872" spans="1:22" x14ac:dyDescent="0.25">
      <c r="A872" s="16">
        <v>187</v>
      </c>
      <c r="B872" s="63" t="str">
        <f t="shared" si="80"/>
        <v/>
      </c>
      <c r="C872" s="63" t="str">
        <f t="shared" si="80"/>
        <v/>
      </c>
      <c r="D872" s="23"/>
      <c r="E872" s="23"/>
      <c r="F872" s="23"/>
      <c r="G872" s="30"/>
      <c r="H872" s="30"/>
      <c r="I872" s="30"/>
      <c r="J872" s="30"/>
      <c r="K872" s="23"/>
      <c r="L872" s="23"/>
      <c r="M872" s="23"/>
      <c r="N872" s="30"/>
      <c r="O872" s="30"/>
      <c r="P872" s="30"/>
      <c r="Q872" s="30"/>
      <c r="R872" s="30"/>
      <c r="S872" s="30"/>
      <c r="T872" s="30"/>
      <c r="U872" s="30"/>
      <c r="V872" s="118" t="str">
        <f t="shared" si="77"/>
        <v/>
      </c>
    </row>
    <row r="873" spans="1:22" x14ac:dyDescent="0.25">
      <c r="A873" s="16">
        <v>188</v>
      </c>
      <c r="B873" s="63" t="str">
        <f t="shared" si="80"/>
        <v/>
      </c>
      <c r="C873" s="63" t="str">
        <f t="shared" si="80"/>
        <v/>
      </c>
      <c r="D873" s="23"/>
      <c r="E873" s="23"/>
      <c r="F873" s="23"/>
      <c r="G873" s="30"/>
      <c r="H873" s="30"/>
      <c r="I873" s="30"/>
      <c r="J873" s="30"/>
      <c r="K873" s="23"/>
      <c r="L873" s="23"/>
      <c r="M873" s="23"/>
      <c r="N873" s="30"/>
      <c r="O873" s="30"/>
      <c r="P873" s="30"/>
      <c r="Q873" s="30"/>
      <c r="R873" s="30"/>
      <c r="S873" s="30"/>
      <c r="T873" s="30"/>
      <c r="U873" s="30"/>
      <c r="V873" s="118" t="str">
        <f t="shared" si="77"/>
        <v/>
      </c>
    </row>
    <row r="874" spans="1:22" x14ac:dyDescent="0.25">
      <c r="A874" s="16">
        <v>189</v>
      </c>
      <c r="B874" s="63" t="str">
        <f t="shared" si="80"/>
        <v/>
      </c>
      <c r="C874" s="63" t="str">
        <f t="shared" si="80"/>
        <v/>
      </c>
      <c r="D874" s="23"/>
      <c r="E874" s="23"/>
      <c r="F874" s="23"/>
      <c r="G874" s="30"/>
      <c r="H874" s="30"/>
      <c r="I874" s="30"/>
      <c r="J874" s="30"/>
      <c r="K874" s="23"/>
      <c r="L874" s="23"/>
      <c r="M874" s="23"/>
      <c r="N874" s="30"/>
      <c r="O874" s="30"/>
      <c r="P874" s="30"/>
      <c r="Q874" s="30"/>
      <c r="R874" s="30"/>
      <c r="S874" s="30"/>
      <c r="T874" s="30"/>
      <c r="U874" s="30"/>
      <c r="V874" s="118" t="str">
        <f t="shared" si="77"/>
        <v/>
      </c>
    </row>
    <row r="875" spans="1:22" x14ac:dyDescent="0.25">
      <c r="A875" s="16">
        <v>190</v>
      </c>
      <c r="B875" s="63" t="str">
        <f t="shared" si="80"/>
        <v/>
      </c>
      <c r="C875" s="63" t="str">
        <f t="shared" si="80"/>
        <v/>
      </c>
      <c r="D875" s="23"/>
      <c r="E875" s="23"/>
      <c r="F875" s="23"/>
      <c r="G875" s="30"/>
      <c r="H875" s="30"/>
      <c r="I875" s="30"/>
      <c r="J875" s="30"/>
      <c r="K875" s="23"/>
      <c r="L875" s="23"/>
      <c r="M875" s="23"/>
      <c r="N875" s="30"/>
      <c r="O875" s="30"/>
      <c r="P875" s="30"/>
      <c r="Q875" s="30"/>
      <c r="R875" s="30"/>
      <c r="S875" s="30"/>
      <c r="T875" s="30"/>
      <c r="U875" s="30"/>
      <c r="V875" s="118" t="str">
        <f t="shared" si="77"/>
        <v/>
      </c>
    </row>
    <row r="876" spans="1:22" x14ac:dyDescent="0.25">
      <c r="A876" s="16">
        <v>191</v>
      </c>
      <c r="B876" s="63" t="str">
        <f t="shared" si="80"/>
        <v/>
      </c>
      <c r="C876" s="63" t="str">
        <f t="shared" si="80"/>
        <v/>
      </c>
      <c r="D876" s="23"/>
      <c r="E876" s="23"/>
      <c r="F876" s="23"/>
      <c r="G876" s="30"/>
      <c r="H876" s="30"/>
      <c r="I876" s="30"/>
      <c r="J876" s="30"/>
      <c r="K876" s="23"/>
      <c r="L876" s="23"/>
      <c r="M876" s="23"/>
      <c r="N876" s="30"/>
      <c r="O876" s="30"/>
      <c r="P876" s="30"/>
      <c r="Q876" s="30"/>
      <c r="R876" s="30"/>
      <c r="S876" s="30"/>
      <c r="T876" s="30"/>
      <c r="U876" s="30"/>
      <c r="V876" s="118" t="str">
        <f t="shared" si="77"/>
        <v/>
      </c>
    </row>
    <row r="877" spans="1:22" x14ac:dyDescent="0.25">
      <c r="A877" s="16">
        <v>192</v>
      </c>
      <c r="B877" s="63" t="str">
        <f t="shared" si="80"/>
        <v/>
      </c>
      <c r="C877" s="63" t="str">
        <f t="shared" si="80"/>
        <v/>
      </c>
      <c r="D877" s="23"/>
      <c r="E877" s="23"/>
      <c r="F877" s="23"/>
      <c r="G877" s="30"/>
      <c r="H877" s="30"/>
      <c r="I877" s="30"/>
      <c r="J877" s="30"/>
      <c r="K877" s="23"/>
      <c r="L877" s="23"/>
      <c r="M877" s="23"/>
      <c r="N877" s="30"/>
      <c r="O877" s="30"/>
      <c r="P877" s="30"/>
      <c r="Q877" s="30"/>
      <c r="R877" s="30"/>
      <c r="S877" s="30"/>
      <c r="T877" s="30"/>
      <c r="U877" s="30"/>
      <c r="V877" s="118" t="str">
        <f t="shared" si="77"/>
        <v/>
      </c>
    </row>
    <row r="878" spans="1:22" x14ac:dyDescent="0.25">
      <c r="A878" s="16">
        <v>193</v>
      </c>
      <c r="B878" s="63" t="str">
        <f t="shared" si="80"/>
        <v/>
      </c>
      <c r="C878" s="63" t="str">
        <f t="shared" si="80"/>
        <v/>
      </c>
      <c r="D878" s="23"/>
      <c r="E878" s="23"/>
      <c r="F878" s="23"/>
      <c r="G878" s="23"/>
      <c r="H878" s="23"/>
      <c r="I878" s="23"/>
      <c r="J878" s="23"/>
      <c r="K878" s="23"/>
      <c r="L878" s="23"/>
      <c r="M878" s="23"/>
      <c r="N878" s="23"/>
      <c r="O878" s="23"/>
      <c r="P878" s="23"/>
      <c r="Q878" s="23"/>
      <c r="R878" s="23"/>
      <c r="S878" s="23"/>
      <c r="T878" s="23"/>
      <c r="U878" s="23"/>
      <c r="V878" s="118" t="str">
        <f t="shared" si="77"/>
        <v/>
      </c>
    </row>
    <row r="879" spans="1:22" x14ac:dyDescent="0.25">
      <c r="A879" s="16">
        <v>194</v>
      </c>
      <c r="B879" s="63" t="str">
        <f t="shared" si="80"/>
        <v/>
      </c>
      <c r="C879" s="63" t="str">
        <f t="shared" si="80"/>
        <v/>
      </c>
      <c r="D879" s="23"/>
      <c r="E879" s="23"/>
      <c r="F879" s="23"/>
      <c r="G879" s="23"/>
      <c r="H879" s="23"/>
      <c r="I879" s="23"/>
      <c r="J879" s="23"/>
      <c r="K879" s="23"/>
      <c r="L879" s="23"/>
      <c r="M879" s="23"/>
      <c r="N879" s="23"/>
      <c r="O879" s="23"/>
      <c r="P879" s="23"/>
      <c r="Q879" s="23"/>
      <c r="R879" s="23"/>
      <c r="S879" s="23"/>
      <c r="T879" s="23"/>
      <c r="U879" s="23"/>
      <c r="V879" s="118" t="str">
        <f t="shared" ref="V879:V885" si="81">IF(B879="","",SUM(D879:U879))</f>
        <v/>
      </c>
    </row>
    <row r="880" spans="1:22" x14ac:dyDescent="0.25">
      <c r="A880" s="16">
        <v>195</v>
      </c>
      <c r="B880" s="63" t="str">
        <f t="shared" si="80"/>
        <v/>
      </c>
      <c r="C880" s="63" t="str">
        <f t="shared" si="80"/>
        <v/>
      </c>
      <c r="D880" s="23"/>
      <c r="E880" s="23"/>
      <c r="F880" s="23"/>
      <c r="G880" s="23"/>
      <c r="H880" s="23"/>
      <c r="I880" s="23"/>
      <c r="J880" s="23"/>
      <c r="K880" s="23"/>
      <c r="L880" s="23"/>
      <c r="M880" s="23"/>
      <c r="N880" s="23"/>
      <c r="O880" s="23"/>
      <c r="P880" s="23"/>
      <c r="Q880" s="23"/>
      <c r="R880" s="23"/>
      <c r="S880" s="23"/>
      <c r="T880" s="23"/>
      <c r="U880" s="23"/>
      <c r="V880" s="118" t="str">
        <f t="shared" si="81"/>
        <v/>
      </c>
    </row>
    <row r="881" spans="1:22" x14ac:dyDescent="0.25">
      <c r="A881" s="16">
        <v>196</v>
      </c>
      <c r="B881" s="63" t="str">
        <f t="shared" si="80"/>
        <v/>
      </c>
      <c r="C881" s="63" t="str">
        <f t="shared" si="80"/>
        <v/>
      </c>
      <c r="D881" s="23"/>
      <c r="E881" s="23"/>
      <c r="F881" s="23"/>
      <c r="G881" s="30"/>
      <c r="H881" s="30"/>
      <c r="I881" s="30"/>
      <c r="J881" s="30"/>
      <c r="K881" s="23"/>
      <c r="L881" s="23"/>
      <c r="M881" s="23"/>
      <c r="N881" s="30"/>
      <c r="O881" s="30"/>
      <c r="P881" s="30"/>
      <c r="Q881" s="30"/>
      <c r="R881" s="30"/>
      <c r="S881" s="30"/>
      <c r="T881" s="30"/>
      <c r="U881" s="30"/>
      <c r="V881" s="118" t="str">
        <f t="shared" si="81"/>
        <v/>
      </c>
    </row>
    <row r="882" spans="1:22" x14ac:dyDescent="0.25">
      <c r="A882" s="16">
        <v>197</v>
      </c>
      <c r="B882" s="63" t="str">
        <f t="shared" si="80"/>
        <v/>
      </c>
      <c r="C882" s="63" t="str">
        <f t="shared" si="80"/>
        <v/>
      </c>
      <c r="D882" s="23"/>
      <c r="E882" s="23"/>
      <c r="F882" s="23"/>
      <c r="G882" s="30"/>
      <c r="H882" s="30"/>
      <c r="I882" s="30"/>
      <c r="J882" s="30"/>
      <c r="K882" s="23"/>
      <c r="L882" s="23"/>
      <c r="M882" s="23"/>
      <c r="N882" s="30"/>
      <c r="O882" s="30"/>
      <c r="P882" s="30"/>
      <c r="Q882" s="30"/>
      <c r="R882" s="30"/>
      <c r="S882" s="30"/>
      <c r="T882" s="30"/>
      <c r="U882" s="30"/>
      <c r="V882" s="118" t="str">
        <f t="shared" si="81"/>
        <v/>
      </c>
    </row>
    <row r="883" spans="1:22" x14ac:dyDescent="0.25">
      <c r="A883" s="16">
        <v>198</v>
      </c>
      <c r="B883" s="63" t="str">
        <f t="shared" si="80"/>
        <v/>
      </c>
      <c r="C883" s="63" t="str">
        <f t="shared" si="80"/>
        <v/>
      </c>
      <c r="D883" s="23"/>
      <c r="E883" s="23"/>
      <c r="F883" s="23"/>
      <c r="G883" s="30"/>
      <c r="H883" s="30"/>
      <c r="I883" s="30"/>
      <c r="J883" s="30"/>
      <c r="K883" s="23"/>
      <c r="L883" s="23"/>
      <c r="M883" s="23"/>
      <c r="N883" s="30"/>
      <c r="O883" s="30"/>
      <c r="P883" s="30"/>
      <c r="Q883" s="30"/>
      <c r="R883" s="30"/>
      <c r="S883" s="30"/>
      <c r="T883" s="30"/>
      <c r="U883" s="30"/>
      <c r="V883" s="118" t="str">
        <f t="shared" si="81"/>
        <v/>
      </c>
    </row>
    <row r="884" spans="1:22" x14ac:dyDescent="0.25">
      <c r="A884" s="16">
        <v>199</v>
      </c>
      <c r="B884" s="63" t="str">
        <f t="shared" si="80"/>
        <v/>
      </c>
      <c r="C884" s="63" t="str">
        <f t="shared" si="80"/>
        <v/>
      </c>
      <c r="D884" s="23"/>
      <c r="E884" s="23"/>
      <c r="F884" s="23"/>
      <c r="G884" s="30"/>
      <c r="H884" s="30"/>
      <c r="I884" s="30"/>
      <c r="J884" s="30"/>
      <c r="K884" s="23"/>
      <c r="L884" s="23"/>
      <c r="M884" s="23"/>
      <c r="N884" s="30"/>
      <c r="O884" s="30"/>
      <c r="P884" s="30"/>
      <c r="Q884" s="30"/>
      <c r="R884" s="30"/>
      <c r="S884" s="30"/>
      <c r="T884" s="30"/>
      <c r="U884" s="30"/>
      <c r="V884" s="118" t="str">
        <f t="shared" si="81"/>
        <v/>
      </c>
    </row>
    <row r="885" spans="1:22" x14ac:dyDescent="0.25">
      <c r="A885" s="16">
        <v>200</v>
      </c>
      <c r="B885" s="63" t="str">
        <f t="shared" si="80"/>
        <v/>
      </c>
      <c r="C885" s="63" t="str">
        <f t="shared" si="80"/>
        <v/>
      </c>
      <c r="D885" s="23"/>
      <c r="E885" s="23"/>
      <c r="F885" s="23"/>
      <c r="G885" s="30"/>
      <c r="H885" s="30"/>
      <c r="I885" s="30"/>
      <c r="J885" s="30"/>
      <c r="K885" s="23"/>
      <c r="L885" s="23"/>
      <c r="M885" s="23"/>
      <c r="N885" s="30"/>
      <c r="O885" s="30"/>
      <c r="P885" s="30"/>
      <c r="Q885" s="30"/>
      <c r="R885" s="30"/>
      <c r="S885" s="30"/>
      <c r="T885" s="30"/>
      <c r="U885" s="30"/>
      <c r="V885" s="118" t="str">
        <f t="shared" si="81"/>
        <v/>
      </c>
    </row>
    <row r="887" spans="1:22" s="147" customFormat="1" x14ac:dyDescent="0.25">
      <c r="B887" s="179" t="s">
        <v>70</v>
      </c>
      <c r="C887" s="179"/>
      <c r="D887" s="179"/>
      <c r="E887" s="179"/>
      <c r="F887" s="179"/>
      <c r="G887" s="179"/>
      <c r="H887" s="179"/>
      <c r="I887" s="179"/>
      <c r="J887" s="179"/>
      <c r="K887" s="179"/>
      <c r="L887" s="179"/>
      <c r="M887" s="179"/>
      <c r="N887" s="179"/>
      <c r="O887" s="179"/>
    </row>
    <row r="888" spans="1:22" s="147" customFormat="1" x14ac:dyDescent="0.25">
      <c r="B888" s="114"/>
    </row>
    <row r="889" spans="1:22" x14ac:dyDescent="0.25">
      <c r="D889" s="115"/>
      <c r="E889" s="115"/>
      <c r="F889" s="115"/>
      <c r="G889" s="115"/>
      <c r="H889" s="115"/>
      <c r="I889" s="115"/>
      <c r="J889" s="115"/>
      <c r="K889" s="115"/>
      <c r="L889" s="115"/>
      <c r="M889" s="115"/>
      <c r="N889" s="115"/>
      <c r="O889" s="115"/>
      <c r="P889" s="116"/>
    </row>
    <row r="890" spans="1:22" x14ac:dyDescent="0.25">
      <c r="B890" s="55" t="s">
        <v>66</v>
      </c>
      <c r="C890" s="119" t="s">
        <v>67</v>
      </c>
      <c r="D890" s="176">
        <v>44774</v>
      </c>
      <c r="E890" s="176">
        <v>44805</v>
      </c>
      <c r="F890" s="176">
        <v>44835</v>
      </c>
      <c r="G890" s="176">
        <v>44866</v>
      </c>
      <c r="H890" s="176">
        <v>44896</v>
      </c>
      <c r="I890" s="176">
        <v>44927</v>
      </c>
      <c r="J890" s="176">
        <v>44958</v>
      </c>
      <c r="K890" s="176">
        <v>44986</v>
      </c>
      <c r="L890" s="176">
        <v>45017</v>
      </c>
      <c r="M890" s="176">
        <v>45047</v>
      </c>
      <c r="N890" s="176">
        <v>45078</v>
      </c>
      <c r="O890" s="176">
        <v>45108</v>
      </c>
      <c r="P890" s="176">
        <v>45139</v>
      </c>
      <c r="Q890" s="176">
        <v>45170</v>
      </c>
      <c r="R890" s="176">
        <v>45200</v>
      </c>
      <c r="S890" s="176">
        <v>45231</v>
      </c>
      <c r="T890" s="176">
        <v>45261</v>
      </c>
      <c r="U890" s="176">
        <v>45292</v>
      </c>
      <c r="V890" s="117" t="s">
        <v>38</v>
      </c>
    </row>
    <row r="891" spans="1:22" x14ac:dyDescent="0.25">
      <c r="A891" s="16">
        <v>1</v>
      </c>
      <c r="B891" s="63" t="str">
        <f t="shared" ref="B891:C910" si="82">+B272</f>
        <v/>
      </c>
      <c r="C891" s="63" t="str">
        <f t="shared" si="82"/>
        <v/>
      </c>
      <c r="D891" s="23"/>
      <c r="E891" s="23"/>
      <c r="F891" s="23"/>
      <c r="G891" s="23"/>
      <c r="H891" s="23"/>
      <c r="I891" s="23"/>
      <c r="J891" s="23"/>
      <c r="K891" s="23"/>
      <c r="L891" s="23"/>
      <c r="M891" s="23"/>
      <c r="N891" s="23"/>
      <c r="O891" s="23"/>
      <c r="P891" s="23"/>
      <c r="Q891" s="23"/>
      <c r="R891" s="23"/>
      <c r="S891" s="23"/>
      <c r="T891" s="23"/>
      <c r="U891" s="23"/>
      <c r="V891" s="118" t="str">
        <f>IF(B891="","",SUM(D891:U891))</f>
        <v/>
      </c>
    </row>
    <row r="892" spans="1:22" x14ac:dyDescent="0.25">
      <c r="A892" s="16">
        <v>2</v>
      </c>
      <c r="B892" s="63" t="str">
        <f t="shared" si="82"/>
        <v/>
      </c>
      <c r="C892" s="63" t="str">
        <f t="shared" si="82"/>
        <v/>
      </c>
      <c r="D892" s="23"/>
      <c r="E892" s="23"/>
      <c r="F892" s="23"/>
      <c r="G892" s="23"/>
      <c r="H892" s="23"/>
      <c r="I892" s="23"/>
      <c r="J892" s="23"/>
      <c r="K892" s="23"/>
      <c r="L892" s="23"/>
      <c r="M892" s="23"/>
      <c r="N892" s="23"/>
      <c r="O892" s="23"/>
      <c r="P892" s="23"/>
      <c r="Q892" s="23"/>
      <c r="R892" s="23"/>
      <c r="S892" s="23"/>
      <c r="T892" s="23"/>
      <c r="U892" s="23"/>
      <c r="V892" s="118" t="str">
        <f t="shared" ref="V892:V955" si="83">IF(B892="","",SUM(D892:U892))</f>
        <v/>
      </c>
    </row>
    <row r="893" spans="1:22" x14ac:dyDescent="0.25">
      <c r="A893" s="16">
        <v>3</v>
      </c>
      <c r="B893" s="63" t="str">
        <f t="shared" si="82"/>
        <v/>
      </c>
      <c r="C893" s="63" t="str">
        <f t="shared" si="82"/>
        <v/>
      </c>
      <c r="D893" s="23"/>
      <c r="E893" s="23"/>
      <c r="F893" s="23"/>
      <c r="G893" s="23"/>
      <c r="H893" s="23"/>
      <c r="I893" s="23"/>
      <c r="J893" s="23"/>
      <c r="K893" s="23"/>
      <c r="L893" s="23"/>
      <c r="M893" s="23"/>
      <c r="N893" s="23"/>
      <c r="O893" s="23"/>
      <c r="P893" s="23"/>
      <c r="Q893" s="23"/>
      <c r="R893" s="23"/>
      <c r="S893" s="23"/>
      <c r="T893" s="23"/>
      <c r="U893" s="23"/>
      <c r="V893" s="118" t="str">
        <f t="shared" si="83"/>
        <v/>
      </c>
    </row>
    <row r="894" spans="1:22" x14ac:dyDescent="0.25">
      <c r="A894" s="16">
        <v>4</v>
      </c>
      <c r="B894" s="63" t="str">
        <f t="shared" si="82"/>
        <v/>
      </c>
      <c r="C894" s="63" t="str">
        <f t="shared" si="82"/>
        <v/>
      </c>
      <c r="D894" s="23"/>
      <c r="E894" s="23"/>
      <c r="F894" s="23"/>
      <c r="G894" s="30"/>
      <c r="H894" s="30"/>
      <c r="I894" s="30"/>
      <c r="J894" s="30"/>
      <c r="K894" s="23"/>
      <c r="L894" s="23"/>
      <c r="M894" s="23"/>
      <c r="N894" s="30"/>
      <c r="O894" s="30"/>
      <c r="P894" s="30"/>
      <c r="Q894" s="30"/>
      <c r="R894" s="30"/>
      <c r="S894" s="30"/>
      <c r="T894" s="30"/>
      <c r="U894" s="30"/>
      <c r="V894" s="118" t="str">
        <f t="shared" si="83"/>
        <v/>
      </c>
    </row>
    <row r="895" spans="1:22" x14ac:dyDescent="0.25">
      <c r="A895" s="16">
        <v>5</v>
      </c>
      <c r="B895" s="63" t="str">
        <f t="shared" si="82"/>
        <v/>
      </c>
      <c r="C895" s="63" t="str">
        <f t="shared" si="82"/>
        <v/>
      </c>
      <c r="D895" s="23"/>
      <c r="E895" s="23"/>
      <c r="F895" s="23"/>
      <c r="G895" s="30"/>
      <c r="H895" s="30"/>
      <c r="I895" s="30"/>
      <c r="J895" s="30"/>
      <c r="K895" s="23"/>
      <c r="L895" s="23"/>
      <c r="M895" s="23"/>
      <c r="N895" s="30"/>
      <c r="O895" s="30"/>
      <c r="P895" s="30"/>
      <c r="Q895" s="30"/>
      <c r="R895" s="30"/>
      <c r="S895" s="30"/>
      <c r="T895" s="30"/>
      <c r="U895" s="30"/>
      <c r="V895" s="118" t="str">
        <f t="shared" si="83"/>
        <v/>
      </c>
    </row>
    <row r="896" spans="1:22" x14ac:dyDescent="0.25">
      <c r="A896" s="16">
        <v>6</v>
      </c>
      <c r="B896" s="63" t="str">
        <f t="shared" si="82"/>
        <v/>
      </c>
      <c r="C896" s="63" t="str">
        <f t="shared" si="82"/>
        <v/>
      </c>
      <c r="D896" s="23"/>
      <c r="E896" s="23"/>
      <c r="F896" s="23"/>
      <c r="G896" s="30"/>
      <c r="H896" s="30"/>
      <c r="I896" s="30"/>
      <c r="J896" s="30"/>
      <c r="K896" s="23"/>
      <c r="L896" s="23"/>
      <c r="M896" s="23"/>
      <c r="N896" s="30"/>
      <c r="O896" s="30"/>
      <c r="P896" s="30"/>
      <c r="Q896" s="30"/>
      <c r="R896" s="30"/>
      <c r="S896" s="30"/>
      <c r="T896" s="30"/>
      <c r="U896" s="30"/>
      <c r="V896" s="118" t="str">
        <f t="shared" si="83"/>
        <v/>
      </c>
    </row>
    <row r="897" spans="1:22" x14ac:dyDescent="0.25">
      <c r="A897" s="16">
        <v>7</v>
      </c>
      <c r="B897" s="63" t="str">
        <f t="shared" si="82"/>
        <v/>
      </c>
      <c r="C897" s="63" t="str">
        <f t="shared" si="82"/>
        <v/>
      </c>
      <c r="D897" s="23"/>
      <c r="E897" s="23"/>
      <c r="F897" s="23"/>
      <c r="G897" s="30"/>
      <c r="H897" s="30"/>
      <c r="I897" s="30"/>
      <c r="J897" s="30"/>
      <c r="K897" s="23"/>
      <c r="L897" s="23"/>
      <c r="M897" s="23"/>
      <c r="N897" s="30"/>
      <c r="O897" s="30"/>
      <c r="P897" s="30"/>
      <c r="Q897" s="30"/>
      <c r="R897" s="30"/>
      <c r="S897" s="30"/>
      <c r="T897" s="30"/>
      <c r="U897" s="30"/>
      <c r="V897" s="118" t="str">
        <f t="shared" si="83"/>
        <v/>
      </c>
    </row>
    <row r="898" spans="1:22" x14ac:dyDescent="0.25">
      <c r="A898" s="16">
        <v>8</v>
      </c>
      <c r="B898" s="63" t="str">
        <f t="shared" si="82"/>
        <v/>
      </c>
      <c r="C898" s="63" t="str">
        <f t="shared" si="82"/>
        <v/>
      </c>
      <c r="D898" s="23"/>
      <c r="E898" s="23"/>
      <c r="F898" s="23"/>
      <c r="G898" s="30"/>
      <c r="H898" s="30"/>
      <c r="I898" s="30"/>
      <c r="J898" s="30"/>
      <c r="K898" s="23"/>
      <c r="L898" s="23"/>
      <c r="M898" s="23"/>
      <c r="N898" s="30"/>
      <c r="O898" s="30"/>
      <c r="P898" s="30"/>
      <c r="Q898" s="30"/>
      <c r="R898" s="30"/>
      <c r="S898" s="30"/>
      <c r="T898" s="30"/>
      <c r="U898" s="30"/>
      <c r="V898" s="118" t="str">
        <f t="shared" si="83"/>
        <v/>
      </c>
    </row>
    <row r="899" spans="1:22" x14ac:dyDescent="0.25">
      <c r="A899" s="16">
        <v>9</v>
      </c>
      <c r="B899" s="63" t="str">
        <f t="shared" si="82"/>
        <v/>
      </c>
      <c r="C899" s="63" t="str">
        <f t="shared" si="82"/>
        <v/>
      </c>
      <c r="D899" s="23"/>
      <c r="E899" s="23"/>
      <c r="F899" s="23"/>
      <c r="G899" s="30"/>
      <c r="H899" s="30"/>
      <c r="I899" s="30"/>
      <c r="J899" s="30"/>
      <c r="K899" s="23"/>
      <c r="L899" s="23"/>
      <c r="M899" s="23"/>
      <c r="N899" s="30"/>
      <c r="O899" s="30"/>
      <c r="P899" s="30"/>
      <c r="Q899" s="30"/>
      <c r="R899" s="30"/>
      <c r="S899" s="30"/>
      <c r="T899" s="30"/>
      <c r="U899" s="30"/>
      <c r="V899" s="118" t="str">
        <f t="shared" si="83"/>
        <v/>
      </c>
    </row>
    <row r="900" spans="1:22" x14ac:dyDescent="0.25">
      <c r="A900" s="16">
        <v>10</v>
      </c>
      <c r="B900" s="63" t="str">
        <f t="shared" si="82"/>
        <v/>
      </c>
      <c r="C900" s="63" t="str">
        <f t="shared" si="82"/>
        <v/>
      </c>
      <c r="D900" s="23"/>
      <c r="E900" s="23"/>
      <c r="F900" s="23"/>
      <c r="G900" s="30"/>
      <c r="H900" s="30"/>
      <c r="I900" s="30"/>
      <c r="J900" s="30"/>
      <c r="K900" s="23"/>
      <c r="L900" s="23"/>
      <c r="M900" s="23"/>
      <c r="N900" s="30"/>
      <c r="O900" s="30"/>
      <c r="P900" s="30"/>
      <c r="Q900" s="30"/>
      <c r="R900" s="30"/>
      <c r="S900" s="30"/>
      <c r="T900" s="30"/>
      <c r="U900" s="30"/>
      <c r="V900" s="118" t="str">
        <f t="shared" si="83"/>
        <v/>
      </c>
    </row>
    <row r="901" spans="1:22" x14ac:dyDescent="0.25">
      <c r="A901" s="16">
        <v>11</v>
      </c>
      <c r="B901" s="63" t="str">
        <f t="shared" si="82"/>
        <v/>
      </c>
      <c r="C901" s="63" t="str">
        <f t="shared" si="82"/>
        <v/>
      </c>
      <c r="D901" s="23"/>
      <c r="E901" s="23"/>
      <c r="F901" s="23"/>
      <c r="G901" s="30"/>
      <c r="H901" s="30"/>
      <c r="I901" s="30"/>
      <c r="J901" s="30"/>
      <c r="K901" s="23"/>
      <c r="L901" s="23"/>
      <c r="M901" s="23"/>
      <c r="N901" s="30"/>
      <c r="O901" s="30"/>
      <c r="P901" s="30"/>
      <c r="Q901" s="30"/>
      <c r="R901" s="30"/>
      <c r="S901" s="30"/>
      <c r="T901" s="30"/>
      <c r="U901" s="30"/>
      <c r="V901" s="118" t="str">
        <f t="shared" si="83"/>
        <v/>
      </c>
    </row>
    <row r="902" spans="1:22" x14ac:dyDescent="0.25">
      <c r="A902" s="16">
        <v>12</v>
      </c>
      <c r="B902" s="63" t="str">
        <f t="shared" si="82"/>
        <v/>
      </c>
      <c r="C902" s="63" t="str">
        <f t="shared" si="82"/>
        <v/>
      </c>
      <c r="D902" s="23"/>
      <c r="E902" s="23"/>
      <c r="F902" s="23"/>
      <c r="G902" s="30"/>
      <c r="H902" s="30"/>
      <c r="I902" s="30"/>
      <c r="J902" s="30"/>
      <c r="K902" s="23"/>
      <c r="L902" s="23"/>
      <c r="M902" s="23"/>
      <c r="N902" s="30"/>
      <c r="O902" s="30"/>
      <c r="P902" s="30"/>
      <c r="Q902" s="30"/>
      <c r="R902" s="30"/>
      <c r="S902" s="30"/>
      <c r="T902" s="30"/>
      <c r="U902" s="30"/>
      <c r="V902" s="118" t="str">
        <f t="shared" si="83"/>
        <v/>
      </c>
    </row>
    <row r="903" spans="1:22" x14ac:dyDescent="0.25">
      <c r="A903" s="16">
        <v>13</v>
      </c>
      <c r="B903" s="63" t="str">
        <f t="shared" si="82"/>
        <v/>
      </c>
      <c r="C903" s="63" t="str">
        <f t="shared" si="82"/>
        <v/>
      </c>
      <c r="D903" s="23"/>
      <c r="E903" s="23"/>
      <c r="F903" s="23"/>
      <c r="G903" s="30"/>
      <c r="H903" s="30"/>
      <c r="I903" s="30"/>
      <c r="J903" s="30"/>
      <c r="K903" s="23"/>
      <c r="L903" s="23"/>
      <c r="M903" s="23"/>
      <c r="N903" s="30"/>
      <c r="O903" s="30"/>
      <c r="P903" s="30"/>
      <c r="Q903" s="30"/>
      <c r="R903" s="30"/>
      <c r="S903" s="30"/>
      <c r="T903" s="30"/>
      <c r="U903" s="30"/>
      <c r="V903" s="118" t="str">
        <f t="shared" si="83"/>
        <v/>
      </c>
    </row>
    <row r="904" spans="1:22" x14ac:dyDescent="0.25">
      <c r="A904" s="16">
        <v>14</v>
      </c>
      <c r="B904" s="63" t="str">
        <f t="shared" si="82"/>
        <v/>
      </c>
      <c r="C904" s="63" t="str">
        <f t="shared" si="82"/>
        <v/>
      </c>
      <c r="D904" s="23"/>
      <c r="E904" s="23"/>
      <c r="F904" s="23"/>
      <c r="G904" s="30"/>
      <c r="H904" s="30"/>
      <c r="I904" s="30"/>
      <c r="J904" s="30"/>
      <c r="K904" s="23"/>
      <c r="L904" s="23"/>
      <c r="M904" s="23"/>
      <c r="N904" s="30"/>
      <c r="O904" s="30"/>
      <c r="P904" s="30"/>
      <c r="Q904" s="30"/>
      <c r="R904" s="30"/>
      <c r="S904" s="30"/>
      <c r="T904" s="30"/>
      <c r="U904" s="30"/>
      <c r="V904" s="118" t="str">
        <f t="shared" si="83"/>
        <v/>
      </c>
    </row>
    <row r="905" spans="1:22" x14ac:dyDescent="0.25">
      <c r="A905" s="16">
        <v>15</v>
      </c>
      <c r="B905" s="63" t="str">
        <f t="shared" si="82"/>
        <v/>
      </c>
      <c r="C905" s="63" t="str">
        <f t="shared" si="82"/>
        <v/>
      </c>
      <c r="D905" s="23"/>
      <c r="E905" s="23"/>
      <c r="F905" s="23"/>
      <c r="G905" s="23"/>
      <c r="H905" s="23"/>
      <c r="I905" s="23"/>
      <c r="J905" s="23"/>
      <c r="K905" s="23"/>
      <c r="L905" s="23"/>
      <c r="M905" s="23"/>
      <c r="N905" s="23"/>
      <c r="O905" s="23"/>
      <c r="P905" s="23"/>
      <c r="Q905" s="23"/>
      <c r="R905" s="23"/>
      <c r="S905" s="23"/>
      <c r="T905" s="23"/>
      <c r="U905" s="23"/>
      <c r="V905" s="118" t="str">
        <f t="shared" si="83"/>
        <v/>
      </c>
    </row>
    <row r="906" spans="1:22" x14ac:dyDescent="0.25">
      <c r="A906" s="16">
        <v>16</v>
      </c>
      <c r="B906" s="63" t="str">
        <f t="shared" si="82"/>
        <v/>
      </c>
      <c r="C906" s="63" t="str">
        <f t="shared" si="82"/>
        <v/>
      </c>
      <c r="D906" s="23"/>
      <c r="E906" s="23"/>
      <c r="F906" s="23"/>
      <c r="G906" s="23"/>
      <c r="H906" s="23"/>
      <c r="I906" s="23"/>
      <c r="J906" s="23"/>
      <c r="K906" s="23"/>
      <c r="L906" s="23"/>
      <c r="M906" s="23"/>
      <c r="N906" s="23"/>
      <c r="O906" s="23"/>
      <c r="P906" s="23"/>
      <c r="Q906" s="23"/>
      <c r="R906" s="23"/>
      <c r="S906" s="23"/>
      <c r="T906" s="23"/>
      <c r="U906" s="23"/>
      <c r="V906" s="118" t="str">
        <f t="shared" si="83"/>
        <v/>
      </c>
    </row>
    <row r="907" spans="1:22" x14ac:dyDescent="0.25">
      <c r="A907" s="16">
        <v>17</v>
      </c>
      <c r="B907" s="63" t="str">
        <f t="shared" si="82"/>
        <v/>
      </c>
      <c r="C907" s="63" t="str">
        <f t="shared" si="82"/>
        <v/>
      </c>
      <c r="D907" s="23"/>
      <c r="E907" s="23"/>
      <c r="F907" s="23"/>
      <c r="G907" s="23"/>
      <c r="H907" s="23"/>
      <c r="I907" s="23"/>
      <c r="J907" s="23"/>
      <c r="K907" s="23"/>
      <c r="L907" s="23"/>
      <c r="M907" s="23"/>
      <c r="N907" s="23"/>
      <c r="O907" s="23"/>
      <c r="P907" s="23"/>
      <c r="Q907" s="23"/>
      <c r="R907" s="23"/>
      <c r="S907" s="23"/>
      <c r="T907" s="23"/>
      <c r="U907" s="23"/>
      <c r="V907" s="118" t="str">
        <f t="shared" si="83"/>
        <v/>
      </c>
    </row>
    <row r="908" spans="1:22" x14ac:dyDescent="0.25">
      <c r="A908" s="16">
        <v>18</v>
      </c>
      <c r="B908" s="63" t="str">
        <f t="shared" si="82"/>
        <v/>
      </c>
      <c r="C908" s="63" t="str">
        <f t="shared" si="82"/>
        <v/>
      </c>
      <c r="D908" s="23"/>
      <c r="E908" s="23"/>
      <c r="F908" s="23"/>
      <c r="G908" s="30"/>
      <c r="H908" s="30"/>
      <c r="I908" s="30"/>
      <c r="J908" s="30"/>
      <c r="K908" s="23"/>
      <c r="L908" s="23"/>
      <c r="M908" s="23"/>
      <c r="N908" s="30"/>
      <c r="O908" s="30"/>
      <c r="P908" s="30"/>
      <c r="Q908" s="30"/>
      <c r="R908" s="30"/>
      <c r="S908" s="30"/>
      <c r="T908" s="30"/>
      <c r="U908" s="30"/>
      <c r="V908" s="118" t="str">
        <f t="shared" si="83"/>
        <v/>
      </c>
    </row>
    <row r="909" spans="1:22" x14ac:dyDescent="0.25">
      <c r="A909" s="16">
        <v>19</v>
      </c>
      <c r="B909" s="63" t="str">
        <f t="shared" si="82"/>
        <v/>
      </c>
      <c r="C909" s="63" t="str">
        <f t="shared" si="82"/>
        <v/>
      </c>
      <c r="D909" s="23"/>
      <c r="E909" s="23"/>
      <c r="F909" s="23"/>
      <c r="G909" s="30"/>
      <c r="H909" s="30"/>
      <c r="I909" s="30"/>
      <c r="J909" s="30"/>
      <c r="K909" s="23"/>
      <c r="L909" s="23"/>
      <c r="M909" s="23"/>
      <c r="N909" s="30"/>
      <c r="O909" s="30"/>
      <c r="P909" s="30"/>
      <c r="Q909" s="30"/>
      <c r="R909" s="30"/>
      <c r="S909" s="30"/>
      <c r="T909" s="30"/>
      <c r="U909" s="30"/>
      <c r="V909" s="118" t="str">
        <f t="shared" si="83"/>
        <v/>
      </c>
    </row>
    <row r="910" spans="1:22" x14ac:dyDescent="0.25">
      <c r="A910" s="16">
        <v>20</v>
      </c>
      <c r="B910" s="63" t="str">
        <f t="shared" si="82"/>
        <v/>
      </c>
      <c r="C910" s="63" t="str">
        <f t="shared" si="82"/>
        <v/>
      </c>
      <c r="D910" s="23"/>
      <c r="E910" s="23"/>
      <c r="F910" s="23"/>
      <c r="G910" s="30"/>
      <c r="H910" s="30"/>
      <c r="I910" s="30"/>
      <c r="J910" s="30"/>
      <c r="K910" s="23"/>
      <c r="L910" s="23"/>
      <c r="M910" s="23"/>
      <c r="N910" s="30"/>
      <c r="O910" s="30"/>
      <c r="P910" s="30"/>
      <c r="Q910" s="30"/>
      <c r="R910" s="30"/>
      <c r="S910" s="30"/>
      <c r="T910" s="30"/>
      <c r="U910" s="30"/>
      <c r="V910" s="118" t="str">
        <f t="shared" si="83"/>
        <v/>
      </c>
    </row>
    <row r="911" spans="1:22" x14ac:dyDescent="0.25">
      <c r="A911" s="16">
        <v>21</v>
      </c>
      <c r="B911" s="63" t="str">
        <f t="shared" ref="B911:C930" si="84">+B292</f>
        <v/>
      </c>
      <c r="C911" s="63" t="str">
        <f t="shared" si="84"/>
        <v/>
      </c>
      <c r="D911" s="23"/>
      <c r="E911" s="23"/>
      <c r="F911" s="23"/>
      <c r="G911" s="30"/>
      <c r="H911" s="30"/>
      <c r="I911" s="30"/>
      <c r="J911" s="30"/>
      <c r="K911" s="23"/>
      <c r="L911" s="23"/>
      <c r="M911" s="23"/>
      <c r="N911" s="30"/>
      <c r="O911" s="30"/>
      <c r="P911" s="30"/>
      <c r="Q911" s="30"/>
      <c r="R911" s="30"/>
      <c r="S911" s="30"/>
      <c r="T911" s="30"/>
      <c r="U911" s="30"/>
      <c r="V911" s="118" t="str">
        <f t="shared" si="83"/>
        <v/>
      </c>
    </row>
    <row r="912" spans="1:22" x14ac:dyDescent="0.25">
      <c r="A912" s="16">
        <v>22</v>
      </c>
      <c r="B912" s="63" t="str">
        <f t="shared" si="84"/>
        <v/>
      </c>
      <c r="C912" s="63" t="str">
        <f t="shared" si="84"/>
        <v/>
      </c>
      <c r="D912" s="23"/>
      <c r="E912" s="23"/>
      <c r="F912" s="23"/>
      <c r="G912" s="30"/>
      <c r="H912" s="30"/>
      <c r="I912" s="30"/>
      <c r="J912" s="30"/>
      <c r="K912" s="23"/>
      <c r="L912" s="23"/>
      <c r="M912" s="23"/>
      <c r="N912" s="30"/>
      <c r="O912" s="30"/>
      <c r="P912" s="30"/>
      <c r="Q912" s="30"/>
      <c r="R912" s="30"/>
      <c r="S912" s="30"/>
      <c r="T912" s="30"/>
      <c r="U912" s="30"/>
      <c r="V912" s="118" t="str">
        <f t="shared" si="83"/>
        <v/>
      </c>
    </row>
    <row r="913" spans="1:22" x14ac:dyDescent="0.25">
      <c r="A913" s="16">
        <v>23</v>
      </c>
      <c r="B913" s="63" t="str">
        <f t="shared" si="84"/>
        <v/>
      </c>
      <c r="C913" s="63" t="str">
        <f t="shared" si="84"/>
        <v/>
      </c>
      <c r="D913" s="23"/>
      <c r="E913" s="23"/>
      <c r="F913" s="23"/>
      <c r="G913" s="30"/>
      <c r="H913" s="30"/>
      <c r="I913" s="30"/>
      <c r="J913" s="30"/>
      <c r="K913" s="23"/>
      <c r="L913" s="23"/>
      <c r="M913" s="23"/>
      <c r="N913" s="30"/>
      <c r="O913" s="30"/>
      <c r="P913" s="30"/>
      <c r="Q913" s="30"/>
      <c r="R913" s="30"/>
      <c r="S913" s="30"/>
      <c r="T913" s="30"/>
      <c r="U913" s="30"/>
      <c r="V913" s="118" t="str">
        <f t="shared" si="83"/>
        <v/>
      </c>
    </row>
    <row r="914" spans="1:22" x14ac:dyDescent="0.25">
      <c r="A914" s="16">
        <v>24</v>
      </c>
      <c r="B914" s="63" t="str">
        <f t="shared" si="84"/>
        <v/>
      </c>
      <c r="C914" s="63" t="str">
        <f t="shared" si="84"/>
        <v/>
      </c>
      <c r="D914" s="23"/>
      <c r="E914" s="23"/>
      <c r="F914" s="23"/>
      <c r="G914" s="30"/>
      <c r="H914" s="30"/>
      <c r="I914" s="30"/>
      <c r="J914" s="30"/>
      <c r="K914" s="23"/>
      <c r="L914" s="23"/>
      <c r="M914" s="23"/>
      <c r="N914" s="30"/>
      <c r="O914" s="30"/>
      <c r="P914" s="30"/>
      <c r="Q914" s="30"/>
      <c r="R914" s="30"/>
      <c r="S914" s="30"/>
      <c r="T914" s="30"/>
      <c r="U914" s="30"/>
      <c r="V914" s="118" t="str">
        <f t="shared" si="83"/>
        <v/>
      </c>
    </row>
    <row r="915" spans="1:22" x14ac:dyDescent="0.25">
      <c r="A915" s="16">
        <v>25</v>
      </c>
      <c r="B915" s="63" t="str">
        <f t="shared" si="84"/>
        <v/>
      </c>
      <c r="C915" s="63" t="str">
        <f t="shared" si="84"/>
        <v/>
      </c>
      <c r="D915" s="23"/>
      <c r="E915" s="23"/>
      <c r="F915" s="23"/>
      <c r="G915" s="30"/>
      <c r="H915" s="30"/>
      <c r="I915" s="30"/>
      <c r="J915" s="30"/>
      <c r="K915" s="23"/>
      <c r="L915" s="23"/>
      <c r="M915" s="23"/>
      <c r="N915" s="30"/>
      <c r="O915" s="30"/>
      <c r="P915" s="30"/>
      <c r="Q915" s="30"/>
      <c r="R915" s="30"/>
      <c r="S915" s="30"/>
      <c r="T915" s="30"/>
      <c r="U915" s="30"/>
      <c r="V915" s="118" t="str">
        <f t="shared" si="83"/>
        <v/>
      </c>
    </row>
    <row r="916" spans="1:22" x14ac:dyDescent="0.25">
      <c r="A916" s="16">
        <v>26</v>
      </c>
      <c r="B916" s="63" t="str">
        <f t="shared" si="84"/>
        <v/>
      </c>
      <c r="C916" s="63" t="str">
        <f t="shared" si="84"/>
        <v/>
      </c>
      <c r="D916" s="23"/>
      <c r="E916" s="23"/>
      <c r="F916" s="23"/>
      <c r="G916" s="30"/>
      <c r="H916" s="30"/>
      <c r="I916" s="30"/>
      <c r="J916" s="30"/>
      <c r="K916" s="23"/>
      <c r="L916" s="23"/>
      <c r="M916" s="23"/>
      <c r="N916" s="30"/>
      <c r="O916" s="30"/>
      <c r="P916" s="30"/>
      <c r="Q916" s="30"/>
      <c r="R916" s="30"/>
      <c r="S916" s="30"/>
      <c r="T916" s="30"/>
      <c r="U916" s="30"/>
      <c r="V916" s="118" t="str">
        <f t="shared" si="83"/>
        <v/>
      </c>
    </row>
    <row r="917" spans="1:22" x14ac:dyDescent="0.25">
      <c r="A917" s="16">
        <v>27</v>
      </c>
      <c r="B917" s="63" t="str">
        <f t="shared" si="84"/>
        <v/>
      </c>
      <c r="C917" s="63" t="str">
        <f t="shared" si="84"/>
        <v/>
      </c>
      <c r="D917" s="23"/>
      <c r="E917" s="23"/>
      <c r="F917" s="23"/>
      <c r="G917" s="30"/>
      <c r="H917" s="30"/>
      <c r="I917" s="30"/>
      <c r="J917" s="30"/>
      <c r="K917" s="23"/>
      <c r="L917" s="23"/>
      <c r="M917" s="23"/>
      <c r="N917" s="30"/>
      <c r="O917" s="30"/>
      <c r="P917" s="30"/>
      <c r="Q917" s="30"/>
      <c r="R917" s="30"/>
      <c r="S917" s="30"/>
      <c r="T917" s="30"/>
      <c r="U917" s="30"/>
      <c r="V917" s="118" t="str">
        <f t="shared" si="83"/>
        <v/>
      </c>
    </row>
    <row r="918" spans="1:22" x14ac:dyDescent="0.25">
      <c r="A918" s="16">
        <v>28</v>
      </c>
      <c r="B918" s="63" t="str">
        <f t="shared" si="84"/>
        <v/>
      </c>
      <c r="C918" s="63" t="str">
        <f t="shared" si="84"/>
        <v/>
      </c>
      <c r="D918" s="23"/>
      <c r="E918" s="23"/>
      <c r="F918" s="23"/>
      <c r="G918" s="30"/>
      <c r="H918" s="30"/>
      <c r="I918" s="30"/>
      <c r="J918" s="30"/>
      <c r="K918" s="23"/>
      <c r="L918" s="23"/>
      <c r="M918" s="23"/>
      <c r="N918" s="30"/>
      <c r="O918" s="30"/>
      <c r="P918" s="30"/>
      <c r="Q918" s="30"/>
      <c r="R918" s="30"/>
      <c r="S918" s="30"/>
      <c r="T918" s="30"/>
      <c r="U918" s="30"/>
      <c r="V918" s="118" t="str">
        <f t="shared" si="83"/>
        <v/>
      </c>
    </row>
    <row r="919" spans="1:22" x14ac:dyDescent="0.25">
      <c r="A919" s="16">
        <v>29</v>
      </c>
      <c r="B919" s="63" t="str">
        <f t="shared" si="84"/>
        <v/>
      </c>
      <c r="C919" s="63" t="str">
        <f t="shared" si="84"/>
        <v/>
      </c>
      <c r="D919" s="23"/>
      <c r="E919" s="23"/>
      <c r="F919" s="23"/>
      <c r="G919" s="23"/>
      <c r="H919" s="23"/>
      <c r="I919" s="23"/>
      <c r="J919" s="23"/>
      <c r="K919" s="23"/>
      <c r="L919" s="23"/>
      <c r="M919" s="23"/>
      <c r="N919" s="23"/>
      <c r="O919" s="23"/>
      <c r="P919" s="23"/>
      <c r="Q919" s="23"/>
      <c r="R919" s="23"/>
      <c r="S919" s="23"/>
      <c r="T919" s="23"/>
      <c r="U919" s="23"/>
      <c r="V919" s="118" t="str">
        <f t="shared" si="83"/>
        <v/>
      </c>
    </row>
    <row r="920" spans="1:22" x14ac:dyDescent="0.25">
      <c r="A920" s="16">
        <v>30</v>
      </c>
      <c r="B920" s="63" t="str">
        <f t="shared" si="84"/>
        <v/>
      </c>
      <c r="C920" s="63" t="str">
        <f t="shared" si="84"/>
        <v/>
      </c>
      <c r="D920" s="23"/>
      <c r="E920" s="23"/>
      <c r="F920" s="23"/>
      <c r="G920" s="23"/>
      <c r="H920" s="23"/>
      <c r="I920" s="23"/>
      <c r="J920" s="23"/>
      <c r="K920" s="23"/>
      <c r="L920" s="23"/>
      <c r="M920" s="23"/>
      <c r="N920" s="23"/>
      <c r="O920" s="23"/>
      <c r="P920" s="23"/>
      <c r="Q920" s="23"/>
      <c r="R920" s="23"/>
      <c r="S920" s="23"/>
      <c r="T920" s="23"/>
      <c r="U920" s="23"/>
      <c r="V920" s="118" t="str">
        <f t="shared" si="83"/>
        <v/>
      </c>
    </row>
    <row r="921" spans="1:22" x14ac:dyDescent="0.25">
      <c r="A921" s="16">
        <v>31</v>
      </c>
      <c r="B921" s="63" t="str">
        <f t="shared" si="84"/>
        <v/>
      </c>
      <c r="C921" s="63" t="str">
        <f t="shared" si="84"/>
        <v/>
      </c>
      <c r="D921" s="23"/>
      <c r="E921" s="23"/>
      <c r="F921" s="23"/>
      <c r="G921" s="23"/>
      <c r="H921" s="23"/>
      <c r="I921" s="23"/>
      <c r="J921" s="23"/>
      <c r="K921" s="23"/>
      <c r="L921" s="23"/>
      <c r="M921" s="23"/>
      <c r="N921" s="23"/>
      <c r="O921" s="23"/>
      <c r="P921" s="23"/>
      <c r="Q921" s="23"/>
      <c r="R921" s="23"/>
      <c r="S921" s="23"/>
      <c r="T921" s="23"/>
      <c r="U921" s="23"/>
      <c r="V921" s="118" t="str">
        <f t="shared" si="83"/>
        <v/>
      </c>
    </row>
    <row r="922" spans="1:22" x14ac:dyDescent="0.25">
      <c r="A922" s="16">
        <v>32</v>
      </c>
      <c r="B922" s="63" t="str">
        <f t="shared" si="84"/>
        <v/>
      </c>
      <c r="C922" s="63" t="str">
        <f t="shared" si="84"/>
        <v/>
      </c>
      <c r="D922" s="23"/>
      <c r="E922" s="23"/>
      <c r="F922" s="23"/>
      <c r="G922" s="30"/>
      <c r="H922" s="30"/>
      <c r="I922" s="30"/>
      <c r="J922" s="30"/>
      <c r="K922" s="23"/>
      <c r="L922" s="23"/>
      <c r="M922" s="23"/>
      <c r="N922" s="30"/>
      <c r="O922" s="30"/>
      <c r="P922" s="30"/>
      <c r="Q922" s="30"/>
      <c r="R922" s="30"/>
      <c r="S922" s="30"/>
      <c r="T922" s="30"/>
      <c r="U922" s="30"/>
      <c r="V922" s="118" t="str">
        <f t="shared" si="83"/>
        <v/>
      </c>
    </row>
    <row r="923" spans="1:22" x14ac:dyDescent="0.25">
      <c r="A923" s="16">
        <v>33</v>
      </c>
      <c r="B923" s="63" t="str">
        <f t="shared" si="84"/>
        <v/>
      </c>
      <c r="C923" s="63" t="str">
        <f t="shared" si="84"/>
        <v/>
      </c>
      <c r="D923" s="23"/>
      <c r="E923" s="23"/>
      <c r="F923" s="23"/>
      <c r="G923" s="30"/>
      <c r="H923" s="30"/>
      <c r="I923" s="30"/>
      <c r="J923" s="30"/>
      <c r="K923" s="23"/>
      <c r="L923" s="23"/>
      <c r="M923" s="23"/>
      <c r="N923" s="30"/>
      <c r="O923" s="30"/>
      <c r="P923" s="30"/>
      <c r="Q923" s="30"/>
      <c r="R923" s="30"/>
      <c r="S923" s="30"/>
      <c r="T923" s="30"/>
      <c r="U923" s="30"/>
      <c r="V923" s="118" t="str">
        <f t="shared" si="83"/>
        <v/>
      </c>
    </row>
    <row r="924" spans="1:22" x14ac:dyDescent="0.25">
      <c r="A924" s="16">
        <v>34</v>
      </c>
      <c r="B924" s="63" t="str">
        <f t="shared" si="84"/>
        <v/>
      </c>
      <c r="C924" s="63" t="str">
        <f t="shared" si="84"/>
        <v/>
      </c>
      <c r="D924" s="23"/>
      <c r="E924" s="23"/>
      <c r="F924" s="23"/>
      <c r="G924" s="30"/>
      <c r="H924" s="30"/>
      <c r="I924" s="30"/>
      <c r="J924" s="30"/>
      <c r="K924" s="23"/>
      <c r="L924" s="23"/>
      <c r="M924" s="23"/>
      <c r="N924" s="30"/>
      <c r="O924" s="30"/>
      <c r="P924" s="30"/>
      <c r="Q924" s="30"/>
      <c r="R924" s="30"/>
      <c r="S924" s="30"/>
      <c r="T924" s="30"/>
      <c r="U924" s="30"/>
      <c r="V924" s="118" t="str">
        <f t="shared" si="83"/>
        <v/>
      </c>
    </row>
    <row r="925" spans="1:22" x14ac:dyDescent="0.25">
      <c r="A925" s="16">
        <v>35</v>
      </c>
      <c r="B925" s="63" t="str">
        <f t="shared" si="84"/>
        <v/>
      </c>
      <c r="C925" s="63" t="str">
        <f t="shared" si="84"/>
        <v/>
      </c>
      <c r="D925" s="23"/>
      <c r="E925" s="23"/>
      <c r="F925" s="23"/>
      <c r="G925" s="30"/>
      <c r="H925" s="30"/>
      <c r="I925" s="30"/>
      <c r="J925" s="30"/>
      <c r="K925" s="23"/>
      <c r="L925" s="23"/>
      <c r="M925" s="23"/>
      <c r="N925" s="30"/>
      <c r="O925" s="30"/>
      <c r="P925" s="30"/>
      <c r="Q925" s="30"/>
      <c r="R925" s="30"/>
      <c r="S925" s="30"/>
      <c r="T925" s="30"/>
      <c r="U925" s="30"/>
      <c r="V925" s="118" t="str">
        <f t="shared" si="83"/>
        <v/>
      </c>
    </row>
    <row r="926" spans="1:22" x14ac:dyDescent="0.25">
      <c r="A926" s="16">
        <v>36</v>
      </c>
      <c r="B926" s="63" t="str">
        <f t="shared" si="84"/>
        <v/>
      </c>
      <c r="C926" s="63" t="str">
        <f t="shared" si="84"/>
        <v/>
      </c>
      <c r="D926" s="23"/>
      <c r="E926" s="23"/>
      <c r="F926" s="23"/>
      <c r="G926" s="30"/>
      <c r="H926" s="30"/>
      <c r="I926" s="30"/>
      <c r="J926" s="30"/>
      <c r="K926" s="23"/>
      <c r="L926" s="23"/>
      <c r="M926" s="23"/>
      <c r="N926" s="30"/>
      <c r="O926" s="30"/>
      <c r="P926" s="30"/>
      <c r="Q926" s="30"/>
      <c r="R926" s="30"/>
      <c r="S926" s="30"/>
      <c r="T926" s="30"/>
      <c r="U926" s="30"/>
      <c r="V926" s="118" t="str">
        <f t="shared" si="83"/>
        <v/>
      </c>
    </row>
    <row r="927" spans="1:22" x14ac:dyDescent="0.25">
      <c r="A927" s="16">
        <v>37</v>
      </c>
      <c r="B927" s="63" t="str">
        <f t="shared" si="84"/>
        <v/>
      </c>
      <c r="C927" s="63" t="str">
        <f t="shared" si="84"/>
        <v/>
      </c>
      <c r="D927" s="23"/>
      <c r="E927" s="23"/>
      <c r="F927" s="23"/>
      <c r="G927" s="30"/>
      <c r="H927" s="30"/>
      <c r="I927" s="30"/>
      <c r="J927" s="30"/>
      <c r="K927" s="23"/>
      <c r="L927" s="23"/>
      <c r="M927" s="23"/>
      <c r="N927" s="30"/>
      <c r="O927" s="30"/>
      <c r="P927" s="30"/>
      <c r="Q927" s="30"/>
      <c r="R927" s="30"/>
      <c r="S927" s="30"/>
      <c r="T927" s="30"/>
      <c r="U927" s="30"/>
      <c r="V927" s="118" t="str">
        <f t="shared" si="83"/>
        <v/>
      </c>
    </row>
    <row r="928" spans="1:22" x14ac:dyDescent="0.25">
      <c r="A928" s="16">
        <v>38</v>
      </c>
      <c r="B928" s="63" t="str">
        <f t="shared" si="84"/>
        <v/>
      </c>
      <c r="C928" s="63" t="str">
        <f t="shared" si="84"/>
        <v/>
      </c>
      <c r="D928" s="23"/>
      <c r="E928" s="23"/>
      <c r="F928" s="23"/>
      <c r="G928" s="30"/>
      <c r="H928" s="30"/>
      <c r="I928" s="30"/>
      <c r="J928" s="30"/>
      <c r="K928" s="23"/>
      <c r="L928" s="23"/>
      <c r="M928" s="23"/>
      <c r="N928" s="30"/>
      <c r="O928" s="30"/>
      <c r="P928" s="30"/>
      <c r="Q928" s="30"/>
      <c r="R928" s="30"/>
      <c r="S928" s="30"/>
      <c r="T928" s="30"/>
      <c r="U928" s="30"/>
      <c r="V928" s="118" t="str">
        <f t="shared" si="83"/>
        <v/>
      </c>
    </row>
    <row r="929" spans="1:22" x14ac:dyDescent="0.25">
      <c r="A929" s="16">
        <v>39</v>
      </c>
      <c r="B929" s="63" t="str">
        <f t="shared" si="84"/>
        <v/>
      </c>
      <c r="C929" s="63" t="str">
        <f t="shared" si="84"/>
        <v/>
      </c>
      <c r="D929" s="23"/>
      <c r="E929" s="23"/>
      <c r="F929" s="23"/>
      <c r="G929" s="30"/>
      <c r="H929" s="30"/>
      <c r="I929" s="30"/>
      <c r="J929" s="30"/>
      <c r="K929" s="23"/>
      <c r="L929" s="23"/>
      <c r="M929" s="23"/>
      <c r="N929" s="30"/>
      <c r="O929" s="30"/>
      <c r="P929" s="30"/>
      <c r="Q929" s="30"/>
      <c r="R929" s="30"/>
      <c r="S929" s="30"/>
      <c r="T929" s="30"/>
      <c r="U929" s="30"/>
      <c r="V929" s="118" t="str">
        <f t="shared" si="83"/>
        <v/>
      </c>
    </row>
    <row r="930" spans="1:22" x14ac:dyDescent="0.25">
      <c r="A930" s="16">
        <v>40</v>
      </c>
      <c r="B930" s="63" t="str">
        <f t="shared" si="84"/>
        <v/>
      </c>
      <c r="C930" s="63" t="str">
        <f t="shared" si="84"/>
        <v/>
      </c>
      <c r="D930" s="23"/>
      <c r="E930" s="23"/>
      <c r="F930" s="23"/>
      <c r="G930" s="30"/>
      <c r="H930" s="30"/>
      <c r="I930" s="30"/>
      <c r="J930" s="30"/>
      <c r="K930" s="23"/>
      <c r="L930" s="23"/>
      <c r="M930" s="23"/>
      <c r="N930" s="30"/>
      <c r="O930" s="30"/>
      <c r="P930" s="30"/>
      <c r="Q930" s="30"/>
      <c r="R930" s="30"/>
      <c r="S930" s="30"/>
      <c r="T930" s="30"/>
      <c r="U930" s="30"/>
      <c r="V930" s="118" t="str">
        <f t="shared" si="83"/>
        <v/>
      </c>
    </row>
    <row r="931" spans="1:22" x14ac:dyDescent="0.25">
      <c r="A931" s="16">
        <v>41</v>
      </c>
      <c r="B931" s="63" t="str">
        <f t="shared" ref="B931:C950" si="85">+B312</f>
        <v/>
      </c>
      <c r="C931" s="63" t="str">
        <f t="shared" si="85"/>
        <v/>
      </c>
      <c r="D931" s="23"/>
      <c r="E931" s="23"/>
      <c r="F931" s="23"/>
      <c r="G931" s="30"/>
      <c r="H931" s="30"/>
      <c r="I931" s="30"/>
      <c r="J931" s="30"/>
      <c r="K931" s="23"/>
      <c r="L931" s="23"/>
      <c r="M931" s="23"/>
      <c r="N931" s="30"/>
      <c r="O931" s="30"/>
      <c r="P931" s="30"/>
      <c r="Q931" s="30"/>
      <c r="R931" s="30"/>
      <c r="S931" s="30"/>
      <c r="T931" s="30"/>
      <c r="U931" s="30"/>
      <c r="V931" s="118" t="str">
        <f t="shared" si="83"/>
        <v/>
      </c>
    </row>
    <row r="932" spans="1:22" x14ac:dyDescent="0.25">
      <c r="A932" s="16">
        <v>42</v>
      </c>
      <c r="B932" s="63" t="str">
        <f t="shared" si="85"/>
        <v/>
      </c>
      <c r="C932" s="63" t="str">
        <f t="shared" si="85"/>
        <v/>
      </c>
      <c r="D932" s="23"/>
      <c r="E932" s="23"/>
      <c r="F932" s="23"/>
      <c r="G932" s="30"/>
      <c r="H932" s="30"/>
      <c r="I932" s="30"/>
      <c r="J932" s="30"/>
      <c r="K932" s="23"/>
      <c r="L932" s="23"/>
      <c r="M932" s="23"/>
      <c r="N932" s="30"/>
      <c r="O932" s="30"/>
      <c r="P932" s="30"/>
      <c r="Q932" s="30"/>
      <c r="R932" s="30"/>
      <c r="S932" s="30"/>
      <c r="T932" s="30"/>
      <c r="U932" s="30"/>
      <c r="V932" s="118" t="str">
        <f t="shared" si="83"/>
        <v/>
      </c>
    </row>
    <row r="933" spans="1:22" x14ac:dyDescent="0.25">
      <c r="A933" s="16">
        <v>43</v>
      </c>
      <c r="B933" s="63" t="str">
        <f t="shared" si="85"/>
        <v/>
      </c>
      <c r="C933" s="63" t="str">
        <f t="shared" si="85"/>
        <v/>
      </c>
      <c r="D933" s="23"/>
      <c r="E933" s="23"/>
      <c r="F933" s="23"/>
      <c r="G933" s="23"/>
      <c r="H933" s="23"/>
      <c r="I933" s="23"/>
      <c r="J933" s="23"/>
      <c r="K933" s="23"/>
      <c r="L933" s="23"/>
      <c r="M933" s="23"/>
      <c r="N933" s="23"/>
      <c r="O933" s="23"/>
      <c r="P933" s="23"/>
      <c r="Q933" s="23"/>
      <c r="R933" s="23"/>
      <c r="S933" s="23"/>
      <c r="T933" s="23"/>
      <c r="U933" s="23"/>
      <c r="V933" s="118" t="str">
        <f t="shared" si="83"/>
        <v/>
      </c>
    </row>
    <row r="934" spans="1:22" x14ac:dyDescent="0.25">
      <c r="A934" s="16">
        <v>44</v>
      </c>
      <c r="B934" s="63" t="str">
        <f t="shared" si="85"/>
        <v/>
      </c>
      <c r="C934" s="63" t="str">
        <f t="shared" si="85"/>
        <v/>
      </c>
      <c r="D934" s="23"/>
      <c r="E934" s="23"/>
      <c r="F934" s="23"/>
      <c r="G934" s="23"/>
      <c r="H934" s="23"/>
      <c r="I934" s="23"/>
      <c r="J934" s="23"/>
      <c r="K934" s="23"/>
      <c r="L934" s="23"/>
      <c r="M934" s="23"/>
      <c r="N934" s="23"/>
      <c r="O934" s="23"/>
      <c r="P934" s="23"/>
      <c r="Q934" s="23"/>
      <c r="R934" s="23"/>
      <c r="S934" s="23"/>
      <c r="T934" s="23"/>
      <c r="U934" s="23"/>
      <c r="V934" s="118" t="str">
        <f t="shared" si="83"/>
        <v/>
      </c>
    </row>
    <row r="935" spans="1:22" x14ac:dyDescent="0.25">
      <c r="A935" s="16">
        <v>45</v>
      </c>
      <c r="B935" s="63" t="str">
        <f t="shared" si="85"/>
        <v/>
      </c>
      <c r="C935" s="63" t="str">
        <f t="shared" si="85"/>
        <v/>
      </c>
      <c r="D935" s="23"/>
      <c r="E935" s="23"/>
      <c r="F935" s="23"/>
      <c r="G935" s="23"/>
      <c r="H935" s="23"/>
      <c r="I935" s="23"/>
      <c r="J935" s="23"/>
      <c r="K935" s="23"/>
      <c r="L935" s="23"/>
      <c r="M935" s="23"/>
      <c r="N935" s="23"/>
      <c r="O935" s="23"/>
      <c r="P935" s="23"/>
      <c r="Q935" s="23"/>
      <c r="R935" s="23"/>
      <c r="S935" s="23"/>
      <c r="T935" s="23"/>
      <c r="U935" s="23"/>
      <c r="V935" s="118" t="str">
        <f t="shared" si="83"/>
        <v/>
      </c>
    </row>
    <row r="936" spans="1:22" x14ac:dyDescent="0.25">
      <c r="A936" s="16">
        <v>46</v>
      </c>
      <c r="B936" s="63" t="str">
        <f t="shared" si="85"/>
        <v/>
      </c>
      <c r="C936" s="63" t="str">
        <f t="shared" si="85"/>
        <v/>
      </c>
      <c r="D936" s="23"/>
      <c r="E936" s="23"/>
      <c r="F936" s="23"/>
      <c r="G936" s="30"/>
      <c r="H936" s="30"/>
      <c r="I936" s="30"/>
      <c r="J936" s="30"/>
      <c r="K936" s="23"/>
      <c r="L936" s="23"/>
      <c r="M936" s="23"/>
      <c r="N936" s="30"/>
      <c r="O936" s="30"/>
      <c r="P936" s="30"/>
      <c r="Q936" s="30"/>
      <c r="R936" s="30"/>
      <c r="S936" s="30"/>
      <c r="T936" s="30"/>
      <c r="U936" s="30"/>
      <c r="V936" s="118" t="str">
        <f t="shared" si="83"/>
        <v/>
      </c>
    </row>
    <row r="937" spans="1:22" x14ac:dyDescent="0.25">
      <c r="A937" s="16">
        <v>47</v>
      </c>
      <c r="B937" s="63" t="str">
        <f t="shared" si="85"/>
        <v/>
      </c>
      <c r="C937" s="63" t="str">
        <f t="shared" si="85"/>
        <v/>
      </c>
      <c r="D937" s="23"/>
      <c r="E937" s="23"/>
      <c r="F937" s="23"/>
      <c r="G937" s="30"/>
      <c r="H937" s="30"/>
      <c r="I937" s="30"/>
      <c r="J937" s="30"/>
      <c r="K937" s="23"/>
      <c r="L937" s="23"/>
      <c r="M937" s="23"/>
      <c r="N937" s="30"/>
      <c r="O937" s="30"/>
      <c r="P937" s="30"/>
      <c r="Q937" s="30"/>
      <c r="R937" s="30"/>
      <c r="S937" s="30"/>
      <c r="T937" s="30"/>
      <c r="U937" s="30"/>
      <c r="V937" s="118" t="str">
        <f t="shared" si="83"/>
        <v/>
      </c>
    </row>
    <row r="938" spans="1:22" x14ac:dyDescent="0.25">
      <c r="A938" s="16">
        <v>48</v>
      </c>
      <c r="B938" s="63" t="str">
        <f t="shared" si="85"/>
        <v/>
      </c>
      <c r="C938" s="63" t="str">
        <f t="shared" si="85"/>
        <v/>
      </c>
      <c r="D938" s="23"/>
      <c r="E938" s="23"/>
      <c r="F938" s="23"/>
      <c r="G938" s="30"/>
      <c r="H938" s="30"/>
      <c r="I938" s="30"/>
      <c r="J938" s="30"/>
      <c r="K938" s="23"/>
      <c r="L938" s="23"/>
      <c r="M938" s="23"/>
      <c r="N938" s="30"/>
      <c r="O938" s="30"/>
      <c r="P938" s="30"/>
      <c r="Q938" s="30"/>
      <c r="R938" s="30"/>
      <c r="S938" s="30"/>
      <c r="T938" s="30"/>
      <c r="U938" s="30"/>
      <c r="V938" s="118" t="str">
        <f t="shared" si="83"/>
        <v/>
      </c>
    </row>
    <row r="939" spans="1:22" x14ac:dyDescent="0.25">
      <c r="A939" s="16">
        <v>49</v>
      </c>
      <c r="B939" s="63" t="str">
        <f t="shared" si="85"/>
        <v/>
      </c>
      <c r="C939" s="63" t="str">
        <f t="shared" si="85"/>
        <v/>
      </c>
      <c r="D939" s="23"/>
      <c r="E939" s="23"/>
      <c r="F939" s="23"/>
      <c r="G939" s="30"/>
      <c r="H939" s="30"/>
      <c r="I939" s="30"/>
      <c r="J939" s="30"/>
      <c r="K939" s="23"/>
      <c r="L939" s="23"/>
      <c r="M939" s="23"/>
      <c r="N939" s="30"/>
      <c r="O939" s="30"/>
      <c r="P939" s="30"/>
      <c r="Q939" s="30"/>
      <c r="R939" s="30"/>
      <c r="S939" s="30"/>
      <c r="T939" s="30"/>
      <c r="U939" s="30"/>
      <c r="V939" s="118" t="str">
        <f t="shared" si="83"/>
        <v/>
      </c>
    </row>
    <row r="940" spans="1:22" x14ac:dyDescent="0.25">
      <c r="A940" s="16">
        <v>50</v>
      </c>
      <c r="B940" s="63" t="str">
        <f t="shared" si="85"/>
        <v/>
      </c>
      <c r="C940" s="63" t="str">
        <f t="shared" si="85"/>
        <v/>
      </c>
      <c r="D940" s="23"/>
      <c r="E940" s="23"/>
      <c r="F940" s="23"/>
      <c r="G940" s="30"/>
      <c r="H940" s="30"/>
      <c r="I940" s="30"/>
      <c r="J940" s="30"/>
      <c r="K940" s="23"/>
      <c r="L940" s="23"/>
      <c r="M940" s="23"/>
      <c r="N940" s="30"/>
      <c r="O940" s="30"/>
      <c r="P940" s="30"/>
      <c r="Q940" s="30"/>
      <c r="R940" s="30"/>
      <c r="S940" s="30"/>
      <c r="T940" s="30"/>
      <c r="U940" s="30"/>
      <c r="V940" s="118" t="str">
        <f t="shared" si="83"/>
        <v/>
      </c>
    </row>
    <row r="941" spans="1:22" x14ac:dyDescent="0.25">
      <c r="A941" s="16">
        <v>51</v>
      </c>
      <c r="B941" s="63" t="str">
        <f t="shared" si="85"/>
        <v/>
      </c>
      <c r="C941" s="63" t="str">
        <f t="shared" si="85"/>
        <v/>
      </c>
      <c r="D941" s="23"/>
      <c r="E941" s="23"/>
      <c r="F941" s="23"/>
      <c r="G941" s="30"/>
      <c r="H941" s="30"/>
      <c r="I941" s="30"/>
      <c r="J941" s="30"/>
      <c r="K941" s="23"/>
      <c r="L941" s="23"/>
      <c r="M941" s="23"/>
      <c r="N941" s="30"/>
      <c r="O941" s="30"/>
      <c r="P941" s="30"/>
      <c r="Q941" s="30"/>
      <c r="R941" s="30"/>
      <c r="S941" s="30"/>
      <c r="T941" s="30"/>
      <c r="U941" s="30"/>
      <c r="V941" s="118" t="str">
        <f t="shared" si="83"/>
        <v/>
      </c>
    </row>
    <row r="942" spans="1:22" x14ac:dyDescent="0.25">
      <c r="A942" s="16">
        <v>52</v>
      </c>
      <c r="B942" s="63" t="str">
        <f t="shared" si="85"/>
        <v/>
      </c>
      <c r="C942" s="63" t="str">
        <f t="shared" si="85"/>
        <v/>
      </c>
      <c r="D942" s="23"/>
      <c r="E942" s="23"/>
      <c r="F942" s="23"/>
      <c r="G942" s="30"/>
      <c r="H942" s="30"/>
      <c r="I942" s="30"/>
      <c r="J942" s="30"/>
      <c r="K942" s="23"/>
      <c r="L942" s="23"/>
      <c r="M942" s="23"/>
      <c r="N942" s="30"/>
      <c r="O942" s="30"/>
      <c r="P942" s="30"/>
      <c r="Q942" s="30"/>
      <c r="R942" s="30"/>
      <c r="S942" s="30"/>
      <c r="T942" s="30"/>
      <c r="U942" s="30"/>
      <c r="V942" s="118" t="str">
        <f t="shared" si="83"/>
        <v/>
      </c>
    </row>
    <row r="943" spans="1:22" x14ac:dyDescent="0.25">
      <c r="A943" s="16">
        <v>53</v>
      </c>
      <c r="B943" s="63" t="str">
        <f t="shared" si="85"/>
        <v/>
      </c>
      <c r="C943" s="63" t="str">
        <f t="shared" si="85"/>
        <v/>
      </c>
      <c r="D943" s="23"/>
      <c r="E943" s="23"/>
      <c r="F943" s="23"/>
      <c r="G943" s="30"/>
      <c r="H943" s="30"/>
      <c r="I943" s="30"/>
      <c r="J943" s="30"/>
      <c r="K943" s="23"/>
      <c r="L943" s="23"/>
      <c r="M943" s="23"/>
      <c r="N943" s="30"/>
      <c r="O943" s="30"/>
      <c r="P943" s="30"/>
      <c r="Q943" s="30"/>
      <c r="R943" s="30"/>
      <c r="S943" s="30"/>
      <c r="T943" s="30"/>
      <c r="U943" s="30"/>
      <c r="V943" s="118" t="str">
        <f t="shared" si="83"/>
        <v/>
      </c>
    </row>
    <row r="944" spans="1:22" x14ac:dyDescent="0.25">
      <c r="A944" s="16">
        <v>54</v>
      </c>
      <c r="B944" s="63" t="str">
        <f t="shared" si="85"/>
        <v/>
      </c>
      <c r="C944" s="63" t="str">
        <f t="shared" si="85"/>
        <v/>
      </c>
      <c r="D944" s="23"/>
      <c r="E944" s="23"/>
      <c r="F944" s="23"/>
      <c r="G944" s="30"/>
      <c r="H944" s="30"/>
      <c r="I944" s="30"/>
      <c r="J944" s="30"/>
      <c r="K944" s="23"/>
      <c r="L944" s="23"/>
      <c r="M944" s="23"/>
      <c r="N944" s="30"/>
      <c r="O944" s="30"/>
      <c r="P944" s="30"/>
      <c r="Q944" s="30"/>
      <c r="R944" s="30"/>
      <c r="S944" s="30"/>
      <c r="T944" s="30"/>
      <c r="U944" s="30"/>
      <c r="V944" s="118" t="str">
        <f t="shared" si="83"/>
        <v/>
      </c>
    </row>
    <row r="945" spans="1:22" x14ac:dyDescent="0.25">
      <c r="A945" s="16">
        <v>55</v>
      </c>
      <c r="B945" s="63" t="str">
        <f t="shared" si="85"/>
        <v/>
      </c>
      <c r="C945" s="63" t="str">
        <f t="shared" si="85"/>
        <v/>
      </c>
      <c r="D945" s="23"/>
      <c r="E945" s="23"/>
      <c r="F945" s="23"/>
      <c r="G945" s="30"/>
      <c r="H945" s="30"/>
      <c r="I945" s="30"/>
      <c r="J945" s="30"/>
      <c r="K945" s="23"/>
      <c r="L945" s="23"/>
      <c r="M945" s="23"/>
      <c r="N945" s="30"/>
      <c r="O945" s="30"/>
      <c r="P945" s="30"/>
      <c r="Q945" s="30"/>
      <c r="R945" s="30"/>
      <c r="S945" s="30"/>
      <c r="T945" s="30"/>
      <c r="U945" s="30"/>
      <c r="V945" s="118" t="str">
        <f t="shared" si="83"/>
        <v/>
      </c>
    </row>
    <row r="946" spans="1:22" x14ac:dyDescent="0.25">
      <c r="A946" s="16">
        <v>56</v>
      </c>
      <c r="B946" s="63" t="str">
        <f t="shared" si="85"/>
        <v/>
      </c>
      <c r="C946" s="63" t="str">
        <f t="shared" si="85"/>
        <v/>
      </c>
      <c r="D946" s="23"/>
      <c r="E946" s="23"/>
      <c r="F946" s="23"/>
      <c r="G946" s="30"/>
      <c r="H946" s="30"/>
      <c r="I946" s="30"/>
      <c r="J946" s="30"/>
      <c r="K946" s="23"/>
      <c r="L946" s="23"/>
      <c r="M946" s="23"/>
      <c r="N946" s="30"/>
      <c r="O946" s="30"/>
      <c r="P946" s="30"/>
      <c r="Q946" s="30"/>
      <c r="R946" s="30"/>
      <c r="S946" s="30"/>
      <c r="T946" s="30"/>
      <c r="U946" s="30"/>
      <c r="V946" s="118" t="str">
        <f t="shared" si="83"/>
        <v/>
      </c>
    </row>
    <row r="947" spans="1:22" x14ac:dyDescent="0.25">
      <c r="A947" s="16">
        <v>57</v>
      </c>
      <c r="B947" s="63" t="str">
        <f t="shared" si="85"/>
        <v/>
      </c>
      <c r="C947" s="63" t="str">
        <f t="shared" si="85"/>
        <v/>
      </c>
      <c r="D947" s="23"/>
      <c r="E947" s="23"/>
      <c r="F947" s="23"/>
      <c r="G947" s="23"/>
      <c r="H947" s="23"/>
      <c r="I947" s="23"/>
      <c r="J947" s="23"/>
      <c r="K947" s="23"/>
      <c r="L947" s="23"/>
      <c r="M947" s="23"/>
      <c r="N947" s="23"/>
      <c r="O947" s="23"/>
      <c r="P947" s="23"/>
      <c r="Q947" s="23"/>
      <c r="R947" s="23"/>
      <c r="S947" s="23"/>
      <c r="T947" s="23"/>
      <c r="U947" s="23"/>
      <c r="V947" s="118" t="str">
        <f t="shared" si="83"/>
        <v/>
      </c>
    </row>
    <row r="948" spans="1:22" x14ac:dyDescent="0.25">
      <c r="A948" s="16">
        <v>58</v>
      </c>
      <c r="B948" s="63" t="str">
        <f t="shared" si="85"/>
        <v/>
      </c>
      <c r="C948" s="63" t="str">
        <f t="shared" si="85"/>
        <v/>
      </c>
      <c r="D948" s="23"/>
      <c r="E948" s="23"/>
      <c r="F948" s="23"/>
      <c r="G948" s="23"/>
      <c r="H948" s="23"/>
      <c r="I948" s="23"/>
      <c r="J948" s="23"/>
      <c r="K948" s="23"/>
      <c r="L948" s="23"/>
      <c r="M948" s="23"/>
      <c r="N948" s="23"/>
      <c r="O948" s="23"/>
      <c r="P948" s="23"/>
      <c r="Q948" s="23"/>
      <c r="R948" s="23"/>
      <c r="S948" s="23"/>
      <c r="T948" s="23"/>
      <c r="U948" s="23"/>
      <c r="V948" s="118" t="str">
        <f t="shared" si="83"/>
        <v/>
      </c>
    </row>
    <row r="949" spans="1:22" x14ac:dyDescent="0.25">
      <c r="A949" s="16">
        <v>59</v>
      </c>
      <c r="B949" s="63" t="str">
        <f t="shared" si="85"/>
        <v/>
      </c>
      <c r="C949" s="63" t="str">
        <f t="shared" si="85"/>
        <v/>
      </c>
      <c r="D949" s="23"/>
      <c r="E949" s="23"/>
      <c r="F949" s="23"/>
      <c r="G949" s="23"/>
      <c r="H949" s="23"/>
      <c r="I949" s="23"/>
      <c r="J949" s="23"/>
      <c r="K949" s="23"/>
      <c r="L949" s="23"/>
      <c r="M949" s="23"/>
      <c r="N949" s="23"/>
      <c r="O949" s="23"/>
      <c r="P949" s="23"/>
      <c r="Q949" s="23"/>
      <c r="R949" s="23"/>
      <c r="S949" s="23"/>
      <c r="T949" s="23"/>
      <c r="U949" s="23"/>
      <c r="V949" s="118" t="str">
        <f t="shared" si="83"/>
        <v/>
      </c>
    </row>
    <row r="950" spans="1:22" x14ac:dyDescent="0.25">
      <c r="A950" s="16">
        <v>60</v>
      </c>
      <c r="B950" s="63" t="str">
        <f t="shared" si="85"/>
        <v/>
      </c>
      <c r="C950" s="63" t="str">
        <f t="shared" si="85"/>
        <v/>
      </c>
      <c r="D950" s="23"/>
      <c r="E950" s="23"/>
      <c r="F950" s="23"/>
      <c r="G950" s="30"/>
      <c r="H950" s="30"/>
      <c r="I950" s="30"/>
      <c r="J950" s="30"/>
      <c r="K950" s="23"/>
      <c r="L950" s="23"/>
      <c r="M950" s="23"/>
      <c r="N950" s="30"/>
      <c r="O950" s="30"/>
      <c r="P950" s="30"/>
      <c r="Q950" s="30"/>
      <c r="R950" s="30"/>
      <c r="S950" s="30"/>
      <c r="T950" s="30"/>
      <c r="U950" s="30"/>
      <c r="V950" s="118" t="str">
        <f t="shared" si="83"/>
        <v/>
      </c>
    </row>
    <row r="951" spans="1:22" x14ac:dyDescent="0.25">
      <c r="A951" s="16">
        <v>61</v>
      </c>
      <c r="B951" s="63" t="str">
        <f t="shared" ref="B951:C970" si="86">+B332</f>
        <v/>
      </c>
      <c r="C951" s="63" t="str">
        <f t="shared" si="86"/>
        <v/>
      </c>
      <c r="D951" s="23"/>
      <c r="E951" s="23"/>
      <c r="F951" s="23"/>
      <c r="G951" s="30"/>
      <c r="H951" s="30"/>
      <c r="I951" s="30"/>
      <c r="J951" s="30"/>
      <c r="K951" s="23"/>
      <c r="L951" s="23"/>
      <c r="M951" s="23"/>
      <c r="N951" s="30"/>
      <c r="O951" s="30"/>
      <c r="P951" s="30"/>
      <c r="Q951" s="30"/>
      <c r="R951" s="30"/>
      <c r="S951" s="30"/>
      <c r="T951" s="30"/>
      <c r="U951" s="30"/>
      <c r="V951" s="118" t="str">
        <f t="shared" si="83"/>
        <v/>
      </c>
    </row>
    <row r="952" spans="1:22" x14ac:dyDescent="0.25">
      <c r="A952" s="16">
        <v>62</v>
      </c>
      <c r="B952" s="63" t="str">
        <f t="shared" si="86"/>
        <v/>
      </c>
      <c r="C952" s="63" t="str">
        <f t="shared" si="86"/>
        <v/>
      </c>
      <c r="D952" s="23"/>
      <c r="E952" s="23"/>
      <c r="F952" s="23"/>
      <c r="G952" s="30"/>
      <c r="H952" s="30"/>
      <c r="I952" s="30"/>
      <c r="J952" s="30"/>
      <c r="K952" s="23"/>
      <c r="L952" s="23"/>
      <c r="M952" s="23"/>
      <c r="N952" s="30"/>
      <c r="O952" s="30"/>
      <c r="P952" s="30"/>
      <c r="Q952" s="30"/>
      <c r="R952" s="30"/>
      <c r="S952" s="30"/>
      <c r="T952" s="30"/>
      <c r="U952" s="30"/>
      <c r="V952" s="118" t="str">
        <f t="shared" si="83"/>
        <v/>
      </c>
    </row>
    <row r="953" spans="1:22" x14ac:dyDescent="0.25">
      <c r="A953" s="16">
        <v>63</v>
      </c>
      <c r="B953" s="63" t="str">
        <f t="shared" si="86"/>
        <v/>
      </c>
      <c r="C953" s="63" t="str">
        <f t="shared" si="86"/>
        <v/>
      </c>
      <c r="D953" s="23"/>
      <c r="E953" s="23"/>
      <c r="F953" s="23"/>
      <c r="G953" s="30"/>
      <c r="H953" s="30"/>
      <c r="I953" s="30"/>
      <c r="J953" s="30"/>
      <c r="K953" s="23"/>
      <c r="L953" s="23"/>
      <c r="M953" s="23"/>
      <c r="N953" s="30"/>
      <c r="O953" s="30"/>
      <c r="P953" s="30"/>
      <c r="Q953" s="30"/>
      <c r="R953" s="30"/>
      <c r="S953" s="30"/>
      <c r="T953" s="30"/>
      <c r="U953" s="30"/>
      <c r="V953" s="118" t="str">
        <f t="shared" si="83"/>
        <v/>
      </c>
    </row>
    <row r="954" spans="1:22" x14ac:dyDescent="0.25">
      <c r="A954" s="16">
        <v>64</v>
      </c>
      <c r="B954" s="63" t="str">
        <f t="shared" si="86"/>
        <v/>
      </c>
      <c r="C954" s="63" t="str">
        <f t="shared" si="86"/>
        <v/>
      </c>
      <c r="D954" s="23"/>
      <c r="E954" s="23"/>
      <c r="F954" s="23"/>
      <c r="G954" s="30"/>
      <c r="H954" s="30"/>
      <c r="I954" s="30"/>
      <c r="J954" s="30"/>
      <c r="K954" s="23"/>
      <c r="L954" s="23"/>
      <c r="M954" s="23"/>
      <c r="N954" s="30"/>
      <c r="O954" s="30"/>
      <c r="P954" s="30"/>
      <c r="Q954" s="30"/>
      <c r="R954" s="30"/>
      <c r="S954" s="30"/>
      <c r="T954" s="30"/>
      <c r="U954" s="30"/>
      <c r="V954" s="118" t="str">
        <f t="shared" si="83"/>
        <v/>
      </c>
    </row>
    <row r="955" spans="1:22" x14ac:dyDescent="0.25">
      <c r="A955" s="16">
        <v>65</v>
      </c>
      <c r="B955" s="63" t="str">
        <f t="shared" si="86"/>
        <v/>
      </c>
      <c r="C955" s="63" t="str">
        <f t="shared" si="86"/>
        <v/>
      </c>
      <c r="D955" s="23"/>
      <c r="E955" s="23"/>
      <c r="F955" s="23"/>
      <c r="G955" s="30"/>
      <c r="H955" s="30"/>
      <c r="I955" s="30"/>
      <c r="J955" s="30"/>
      <c r="K955" s="23"/>
      <c r="L955" s="23"/>
      <c r="M955" s="23"/>
      <c r="N955" s="30"/>
      <c r="O955" s="30"/>
      <c r="P955" s="30"/>
      <c r="Q955" s="30"/>
      <c r="R955" s="30"/>
      <c r="S955" s="30"/>
      <c r="T955" s="30"/>
      <c r="U955" s="30"/>
      <c r="V955" s="118" t="str">
        <f t="shared" si="83"/>
        <v/>
      </c>
    </row>
    <row r="956" spans="1:22" x14ac:dyDescent="0.25">
      <c r="A956" s="16">
        <v>66</v>
      </c>
      <c r="B956" s="63" t="str">
        <f t="shared" si="86"/>
        <v/>
      </c>
      <c r="C956" s="63" t="str">
        <f t="shared" si="86"/>
        <v/>
      </c>
      <c r="D956" s="23"/>
      <c r="E956" s="23"/>
      <c r="F956" s="23"/>
      <c r="G956" s="30"/>
      <c r="H956" s="30"/>
      <c r="I956" s="30"/>
      <c r="J956" s="30"/>
      <c r="K956" s="23"/>
      <c r="L956" s="23"/>
      <c r="M956" s="23"/>
      <c r="N956" s="30"/>
      <c r="O956" s="30"/>
      <c r="P956" s="30"/>
      <c r="Q956" s="30"/>
      <c r="R956" s="30"/>
      <c r="S956" s="30"/>
      <c r="T956" s="30"/>
      <c r="U956" s="30"/>
      <c r="V956" s="118" t="str">
        <f t="shared" ref="V956:V1019" si="87">IF(B956="","",SUM(D956:U956))</f>
        <v/>
      </c>
    </row>
    <row r="957" spans="1:22" x14ac:dyDescent="0.25">
      <c r="A957" s="16">
        <v>67</v>
      </c>
      <c r="B957" s="63" t="str">
        <f t="shared" si="86"/>
        <v/>
      </c>
      <c r="C957" s="63" t="str">
        <f t="shared" si="86"/>
        <v/>
      </c>
      <c r="D957" s="23"/>
      <c r="E957" s="23"/>
      <c r="F957" s="23"/>
      <c r="G957" s="30"/>
      <c r="H957" s="30"/>
      <c r="I957" s="30"/>
      <c r="J957" s="30"/>
      <c r="K957" s="23"/>
      <c r="L957" s="23"/>
      <c r="M957" s="23"/>
      <c r="N957" s="30"/>
      <c r="O957" s="30"/>
      <c r="P957" s="30"/>
      <c r="Q957" s="30"/>
      <c r="R957" s="30"/>
      <c r="S957" s="30"/>
      <c r="T957" s="30"/>
      <c r="U957" s="30"/>
      <c r="V957" s="118" t="str">
        <f t="shared" si="87"/>
        <v/>
      </c>
    </row>
    <row r="958" spans="1:22" x14ac:dyDescent="0.25">
      <c r="A958" s="16">
        <v>68</v>
      </c>
      <c r="B958" s="63" t="str">
        <f t="shared" si="86"/>
        <v/>
      </c>
      <c r="C958" s="63" t="str">
        <f t="shared" si="86"/>
        <v/>
      </c>
      <c r="D958" s="23"/>
      <c r="E958" s="23"/>
      <c r="F958" s="23"/>
      <c r="G958" s="30"/>
      <c r="H958" s="30"/>
      <c r="I958" s="30"/>
      <c r="J958" s="30"/>
      <c r="K958" s="23"/>
      <c r="L958" s="23"/>
      <c r="M958" s="23"/>
      <c r="N958" s="30"/>
      <c r="O958" s="30"/>
      <c r="P958" s="30"/>
      <c r="Q958" s="30"/>
      <c r="R958" s="30"/>
      <c r="S958" s="30"/>
      <c r="T958" s="30"/>
      <c r="U958" s="30"/>
      <c r="V958" s="118" t="str">
        <f t="shared" si="87"/>
        <v/>
      </c>
    </row>
    <row r="959" spans="1:22" x14ac:dyDescent="0.25">
      <c r="A959" s="16">
        <v>69</v>
      </c>
      <c r="B959" s="63" t="str">
        <f t="shared" si="86"/>
        <v/>
      </c>
      <c r="C959" s="63" t="str">
        <f t="shared" si="86"/>
        <v/>
      </c>
      <c r="D959" s="23"/>
      <c r="E959" s="23"/>
      <c r="F959" s="23"/>
      <c r="G959" s="30"/>
      <c r="H959" s="30"/>
      <c r="I959" s="30"/>
      <c r="J959" s="30"/>
      <c r="K959" s="23"/>
      <c r="L959" s="23"/>
      <c r="M959" s="23"/>
      <c r="N959" s="30"/>
      <c r="O959" s="30"/>
      <c r="P959" s="30"/>
      <c r="Q959" s="30"/>
      <c r="R959" s="30"/>
      <c r="S959" s="30"/>
      <c r="T959" s="30"/>
      <c r="U959" s="30"/>
      <c r="V959" s="118" t="str">
        <f t="shared" si="87"/>
        <v/>
      </c>
    </row>
    <row r="960" spans="1:22" x14ac:dyDescent="0.25">
      <c r="A960" s="16">
        <v>70</v>
      </c>
      <c r="B960" s="63" t="str">
        <f t="shared" si="86"/>
        <v/>
      </c>
      <c r="C960" s="63" t="str">
        <f t="shared" si="86"/>
        <v/>
      </c>
      <c r="D960" s="23"/>
      <c r="E960" s="23"/>
      <c r="F960" s="23"/>
      <c r="G960" s="30"/>
      <c r="H960" s="30"/>
      <c r="I960" s="30"/>
      <c r="J960" s="30"/>
      <c r="K960" s="23"/>
      <c r="L960" s="23"/>
      <c r="M960" s="23"/>
      <c r="N960" s="30"/>
      <c r="O960" s="30"/>
      <c r="P960" s="30"/>
      <c r="Q960" s="30"/>
      <c r="R960" s="30"/>
      <c r="S960" s="30"/>
      <c r="T960" s="30"/>
      <c r="U960" s="30"/>
      <c r="V960" s="118" t="str">
        <f t="shared" si="87"/>
        <v/>
      </c>
    </row>
    <row r="961" spans="1:22" x14ac:dyDescent="0.25">
      <c r="A961" s="16">
        <v>71</v>
      </c>
      <c r="B961" s="63" t="str">
        <f t="shared" si="86"/>
        <v/>
      </c>
      <c r="C961" s="63" t="str">
        <f t="shared" si="86"/>
        <v/>
      </c>
      <c r="D961" s="23"/>
      <c r="E961" s="23"/>
      <c r="F961" s="23"/>
      <c r="G961" s="23"/>
      <c r="H961" s="23"/>
      <c r="I961" s="23"/>
      <c r="J961" s="23"/>
      <c r="K961" s="23"/>
      <c r="L961" s="23"/>
      <c r="M961" s="23"/>
      <c r="N961" s="23"/>
      <c r="O961" s="23"/>
      <c r="P961" s="23"/>
      <c r="Q961" s="23"/>
      <c r="R961" s="23"/>
      <c r="S961" s="23"/>
      <c r="T961" s="23"/>
      <c r="U961" s="23"/>
      <c r="V961" s="118" t="str">
        <f t="shared" si="87"/>
        <v/>
      </c>
    </row>
    <row r="962" spans="1:22" x14ac:dyDescent="0.25">
      <c r="A962" s="16">
        <v>72</v>
      </c>
      <c r="B962" s="63" t="str">
        <f t="shared" si="86"/>
        <v/>
      </c>
      <c r="C962" s="63" t="str">
        <f t="shared" si="86"/>
        <v/>
      </c>
      <c r="D962" s="23"/>
      <c r="E962" s="23"/>
      <c r="F962" s="23"/>
      <c r="G962" s="23"/>
      <c r="H962" s="23"/>
      <c r="I962" s="23"/>
      <c r="J962" s="23"/>
      <c r="K962" s="23"/>
      <c r="L962" s="23"/>
      <c r="M962" s="23"/>
      <c r="N962" s="23"/>
      <c r="O962" s="23"/>
      <c r="P962" s="23"/>
      <c r="Q962" s="23"/>
      <c r="R962" s="23"/>
      <c r="S962" s="23"/>
      <c r="T962" s="23"/>
      <c r="U962" s="23"/>
      <c r="V962" s="118" t="str">
        <f t="shared" si="87"/>
        <v/>
      </c>
    </row>
    <row r="963" spans="1:22" x14ac:dyDescent="0.25">
      <c r="A963" s="16">
        <v>73</v>
      </c>
      <c r="B963" s="63" t="str">
        <f t="shared" si="86"/>
        <v/>
      </c>
      <c r="C963" s="63" t="str">
        <f t="shared" si="86"/>
        <v/>
      </c>
      <c r="D963" s="23"/>
      <c r="E963" s="23"/>
      <c r="F963" s="23"/>
      <c r="G963" s="23"/>
      <c r="H963" s="23"/>
      <c r="I963" s="23"/>
      <c r="J963" s="23"/>
      <c r="K963" s="23"/>
      <c r="L963" s="23"/>
      <c r="M963" s="23"/>
      <c r="N963" s="23"/>
      <c r="O963" s="23"/>
      <c r="P963" s="23"/>
      <c r="Q963" s="23"/>
      <c r="R963" s="23"/>
      <c r="S963" s="23"/>
      <c r="T963" s="23"/>
      <c r="U963" s="23"/>
      <c r="V963" s="118" t="str">
        <f t="shared" si="87"/>
        <v/>
      </c>
    </row>
    <row r="964" spans="1:22" x14ac:dyDescent="0.25">
      <c r="A964" s="16">
        <v>74</v>
      </c>
      <c r="B964" s="63" t="str">
        <f t="shared" si="86"/>
        <v/>
      </c>
      <c r="C964" s="63" t="str">
        <f t="shared" si="86"/>
        <v/>
      </c>
      <c r="D964" s="23"/>
      <c r="E964" s="23"/>
      <c r="F964" s="23"/>
      <c r="G964" s="30"/>
      <c r="H964" s="30"/>
      <c r="I964" s="30"/>
      <c r="J964" s="30"/>
      <c r="K964" s="23"/>
      <c r="L964" s="23"/>
      <c r="M964" s="23"/>
      <c r="N964" s="30"/>
      <c r="O964" s="30"/>
      <c r="P964" s="30"/>
      <c r="Q964" s="30"/>
      <c r="R964" s="30"/>
      <c r="S964" s="30"/>
      <c r="T964" s="30"/>
      <c r="U964" s="30"/>
      <c r="V964" s="118" t="str">
        <f t="shared" si="87"/>
        <v/>
      </c>
    </row>
    <row r="965" spans="1:22" x14ac:dyDescent="0.25">
      <c r="A965" s="16">
        <v>75</v>
      </c>
      <c r="B965" s="63" t="str">
        <f t="shared" si="86"/>
        <v/>
      </c>
      <c r="C965" s="63" t="str">
        <f t="shared" si="86"/>
        <v/>
      </c>
      <c r="D965" s="23"/>
      <c r="E965" s="23"/>
      <c r="F965" s="23"/>
      <c r="G965" s="30"/>
      <c r="H965" s="30"/>
      <c r="I965" s="30"/>
      <c r="J965" s="30"/>
      <c r="K965" s="23"/>
      <c r="L965" s="23"/>
      <c r="M965" s="23"/>
      <c r="N965" s="30"/>
      <c r="O965" s="30"/>
      <c r="P965" s="30"/>
      <c r="Q965" s="30"/>
      <c r="R965" s="30"/>
      <c r="S965" s="30"/>
      <c r="T965" s="30"/>
      <c r="U965" s="30"/>
      <c r="V965" s="118" t="str">
        <f t="shared" si="87"/>
        <v/>
      </c>
    </row>
    <row r="966" spans="1:22" x14ac:dyDescent="0.25">
      <c r="A966" s="16">
        <v>76</v>
      </c>
      <c r="B966" s="63" t="str">
        <f t="shared" si="86"/>
        <v/>
      </c>
      <c r="C966" s="63" t="str">
        <f t="shared" si="86"/>
        <v/>
      </c>
      <c r="D966" s="23"/>
      <c r="E966" s="23"/>
      <c r="F966" s="23"/>
      <c r="G966" s="30"/>
      <c r="H966" s="30"/>
      <c r="I966" s="30"/>
      <c r="J966" s="30"/>
      <c r="K966" s="23"/>
      <c r="L966" s="23"/>
      <c r="M966" s="23"/>
      <c r="N966" s="30"/>
      <c r="O966" s="30"/>
      <c r="P966" s="30"/>
      <c r="Q966" s="30"/>
      <c r="R966" s="30"/>
      <c r="S966" s="30"/>
      <c r="T966" s="30"/>
      <c r="U966" s="30"/>
      <c r="V966" s="118" t="str">
        <f t="shared" si="87"/>
        <v/>
      </c>
    </row>
    <row r="967" spans="1:22" x14ac:dyDescent="0.25">
      <c r="A967" s="16">
        <v>77</v>
      </c>
      <c r="B967" s="63" t="str">
        <f t="shared" si="86"/>
        <v/>
      </c>
      <c r="C967" s="63" t="str">
        <f t="shared" si="86"/>
        <v/>
      </c>
      <c r="D967" s="23"/>
      <c r="E967" s="23"/>
      <c r="F967" s="23"/>
      <c r="G967" s="30"/>
      <c r="H967" s="30"/>
      <c r="I967" s="30"/>
      <c r="J967" s="30"/>
      <c r="K967" s="23"/>
      <c r="L967" s="23"/>
      <c r="M967" s="23"/>
      <c r="N967" s="30"/>
      <c r="O967" s="30"/>
      <c r="P967" s="30"/>
      <c r="Q967" s="30"/>
      <c r="R967" s="30"/>
      <c r="S967" s="30"/>
      <c r="T967" s="30"/>
      <c r="U967" s="30"/>
      <c r="V967" s="118" t="str">
        <f t="shared" si="87"/>
        <v/>
      </c>
    </row>
    <row r="968" spans="1:22" x14ac:dyDescent="0.25">
      <c r="A968" s="16">
        <v>78</v>
      </c>
      <c r="B968" s="63" t="str">
        <f t="shared" si="86"/>
        <v/>
      </c>
      <c r="C968" s="63" t="str">
        <f t="shared" si="86"/>
        <v/>
      </c>
      <c r="D968" s="23"/>
      <c r="E968" s="23"/>
      <c r="F968" s="23"/>
      <c r="G968" s="30"/>
      <c r="H968" s="30"/>
      <c r="I968" s="30"/>
      <c r="J968" s="30"/>
      <c r="K968" s="23"/>
      <c r="L968" s="23"/>
      <c r="M968" s="23"/>
      <c r="N968" s="30"/>
      <c r="O968" s="30"/>
      <c r="P968" s="30"/>
      <c r="Q968" s="30"/>
      <c r="R968" s="30"/>
      <c r="S968" s="30"/>
      <c r="T968" s="30"/>
      <c r="U968" s="30"/>
      <c r="V968" s="118" t="str">
        <f t="shared" si="87"/>
        <v/>
      </c>
    </row>
    <row r="969" spans="1:22" x14ac:dyDescent="0.25">
      <c r="A969" s="16">
        <v>79</v>
      </c>
      <c r="B969" s="63" t="str">
        <f t="shared" si="86"/>
        <v/>
      </c>
      <c r="C969" s="63" t="str">
        <f t="shared" si="86"/>
        <v/>
      </c>
      <c r="D969" s="23"/>
      <c r="E969" s="23"/>
      <c r="F969" s="23"/>
      <c r="G969" s="30"/>
      <c r="H969" s="30"/>
      <c r="I969" s="30"/>
      <c r="J969" s="30"/>
      <c r="K969" s="23"/>
      <c r="L969" s="23"/>
      <c r="M969" s="23"/>
      <c r="N969" s="30"/>
      <c r="O969" s="30"/>
      <c r="P969" s="30"/>
      <c r="Q969" s="30"/>
      <c r="R969" s="30"/>
      <c r="S969" s="30"/>
      <c r="T969" s="30"/>
      <c r="U969" s="30"/>
      <c r="V969" s="118" t="str">
        <f t="shared" si="87"/>
        <v/>
      </c>
    </row>
    <row r="970" spans="1:22" x14ac:dyDescent="0.25">
      <c r="A970" s="16">
        <v>80</v>
      </c>
      <c r="B970" s="63" t="str">
        <f t="shared" si="86"/>
        <v/>
      </c>
      <c r="C970" s="63" t="str">
        <f t="shared" si="86"/>
        <v/>
      </c>
      <c r="D970" s="23"/>
      <c r="E970" s="23"/>
      <c r="F970" s="23"/>
      <c r="G970" s="30"/>
      <c r="H970" s="30"/>
      <c r="I970" s="30"/>
      <c r="J970" s="30"/>
      <c r="K970" s="23"/>
      <c r="L970" s="23"/>
      <c r="M970" s="23"/>
      <c r="N970" s="30"/>
      <c r="O970" s="30"/>
      <c r="P970" s="30"/>
      <c r="Q970" s="30"/>
      <c r="R970" s="30"/>
      <c r="S970" s="30"/>
      <c r="T970" s="30"/>
      <c r="U970" s="30"/>
      <c r="V970" s="118" t="str">
        <f t="shared" si="87"/>
        <v/>
      </c>
    </row>
    <row r="971" spans="1:22" x14ac:dyDescent="0.25">
      <c r="A971" s="16">
        <v>81</v>
      </c>
      <c r="B971" s="63" t="str">
        <f t="shared" ref="B971:C990" si="88">+B352</f>
        <v/>
      </c>
      <c r="C971" s="63" t="str">
        <f t="shared" si="88"/>
        <v/>
      </c>
      <c r="D971" s="23"/>
      <c r="E971" s="23"/>
      <c r="F971" s="23"/>
      <c r="G971" s="30"/>
      <c r="H971" s="30"/>
      <c r="I971" s="30"/>
      <c r="J971" s="30"/>
      <c r="K971" s="23"/>
      <c r="L971" s="23"/>
      <c r="M971" s="23"/>
      <c r="N971" s="30"/>
      <c r="O971" s="30"/>
      <c r="P971" s="30"/>
      <c r="Q971" s="30"/>
      <c r="R971" s="30"/>
      <c r="S971" s="30"/>
      <c r="T971" s="30"/>
      <c r="U971" s="30"/>
      <c r="V971" s="118" t="str">
        <f t="shared" si="87"/>
        <v/>
      </c>
    </row>
    <row r="972" spans="1:22" x14ac:dyDescent="0.25">
      <c r="A972" s="16">
        <v>82</v>
      </c>
      <c r="B972" s="63" t="str">
        <f t="shared" si="88"/>
        <v/>
      </c>
      <c r="C972" s="63" t="str">
        <f t="shared" si="88"/>
        <v/>
      </c>
      <c r="D972" s="23"/>
      <c r="E972" s="23"/>
      <c r="F972" s="23"/>
      <c r="G972" s="30"/>
      <c r="H972" s="30"/>
      <c r="I972" s="30"/>
      <c r="J972" s="30"/>
      <c r="K972" s="23"/>
      <c r="L972" s="23"/>
      <c r="M972" s="23"/>
      <c r="N972" s="30"/>
      <c r="O972" s="30"/>
      <c r="P972" s="30"/>
      <c r="Q972" s="30"/>
      <c r="R972" s="30"/>
      <c r="S972" s="30"/>
      <c r="T972" s="30"/>
      <c r="U972" s="30"/>
      <c r="V972" s="118" t="str">
        <f t="shared" si="87"/>
        <v/>
      </c>
    </row>
    <row r="973" spans="1:22" x14ac:dyDescent="0.25">
      <c r="A973" s="16">
        <v>83</v>
      </c>
      <c r="B973" s="63" t="str">
        <f t="shared" si="88"/>
        <v/>
      </c>
      <c r="C973" s="63" t="str">
        <f t="shared" si="88"/>
        <v/>
      </c>
      <c r="D973" s="23"/>
      <c r="E973" s="23"/>
      <c r="F973" s="23"/>
      <c r="G973" s="30"/>
      <c r="H973" s="30"/>
      <c r="I973" s="30"/>
      <c r="J973" s="30"/>
      <c r="K973" s="23"/>
      <c r="L973" s="23"/>
      <c r="M973" s="23"/>
      <c r="N973" s="30"/>
      <c r="O973" s="30"/>
      <c r="P973" s="30"/>
      <c r="Q973" s="30"/>
      <c r="R973" s="30"/>
      <c r="S973" s="30"/>
      <c r="T973" s="30"/>
      <c r="U973" s="30"/>
      <c r="V973" s="118" t="str">
        <f t="shared" si="87"/>
        <v/>
      </c>
    </row>
    <row r="974" spans="1:22" x14ac:dyDescent="0.25">
      <c r="A974" s="16">
        <v>84</v>
      </c>
      <c r="B974" s="63" t="str">
        <f t="shared" si="88"/>
        <v/>
      </c>
      <c r="C974" s="63" t="str">
        <f t="shared" si="88"/>
        <v/>
      </c>
      <c r="D974" s="23"/>
      <c r="E974" s="23"/>
      <c r="F974" s="23"/>
      <c r="G974" s="30"/>
      <c r="H974" s="30"/>
      <c r="I974" s="30"/>
      <c r="J974" s="30"/>
      <c r="K974" s="23"/>
      <c r="L974" s="23"/>
      <c r="M974" s="23"/>
      <c r="N974" s="30"/>
      <c r="O974" s="30"/>
      <c r="P974" s="30"/>
      <c r="Q974" s="30"/>
      <c r="R974" s="30"/>
      <c r="S974" s="30"/>
      <c r="T974" s="30"/>
      <c r="U974" s="30"/>
      <c r="V974" s="118" t="str">
        <f t="shared" si="87"/>
        <v/>
      </c>
    </row>
    <row r="975" spans="1:22" x14ac:dyDescent="0.25">
      <c r="A975" s="16">
        <v>85</v>
      </c>
      <c r="B975" s="63" t="str">
        <f t="shared" si="88"/>
        <v/>
      </c>
      <c r="C975" s="63" t="str">
        <f t="shared" si="88"/>
        <v/>
      </c>
      <c r="D975" s="23"/>
      <c r="E975" s="23"/>
      <c r="F975" s="23"/>
      <c r="G975" s="23"/>
      <c r="H975" s="23"/>
      <c r="I975" s="23"/>
      <c r="J975" s="23"/>
      <c r="K975" s="23"/>
      <c r="L975" s="23"/>
      <c r="M975" s="23"/>
      <c r="N975" s="23"/>
      <c r="O975" s="23"/>
      <c r="P975" s="23"/>
      <c r="Q975" s="23"/>
      <c r="R975" s="23"/>
      <c r="S975" s="23"/>
      <c r="T975" s="23"/>
      <c r="U975" s="23"/>
      <c r="V975" s="118" t="str">
        <f t="shared" si="87"/>
        <v/>
      </c>
    </row>
    <row r="976" spans="1:22" x14ac:dyDescent="0.25">
      <c r="A976" s="16">
        <v>86</v>
      </c>
      <c r="B976" s="63" t="str">
        <f t="shared" si="88"/>
        <v/>
      </c>
      <c r="C976" s="63" t="str">
        <f t="shared" si="88"/>
        <v/>
      </c>
      <c r="D976" s="23"/>
      <c r="E976" s="23"/>
      <c r="F976" s="23"/>
      <c r="G976" s="23"/>
      <c r="H976" s="23"/>
      <c r="I976" s="23"/>
      <c r="J976" s="23"/>
      <c r="K976" s="23"/>
      <c r="L976" s="23"/>
      <c r="M976" s="23"/>
      <c r="N976" s="23"/>
      <c r="O976" s="23"/>
      <c r="P976" s="23"/>
      <c r="Q976" s="23"/>
      <c r="R976" s="23"/>
      <c r="S976" s="23"/>
      <c r="T976" s="23"/>
      <c r="U976" s="23"/>
      <c r="V976" s="118" t="str">
        <f t="shared" si="87"/>
        <v/>
      </c>
    </row>
    <row r="977" spans="1:22" x14ac:dyDescent="0.25">
      <c r="A977" s="16">
        <v>87</v>
      </c>
      <c r="B977" s="63" t="str">
        <f t="shared" si="88"/>
        <v/>
      </c>
      <c r="C977" s="63" t="str">
        <f t="shared" si="88"/>
        <v/>
      </c>
      <c r="D977" s="23"/>
      <c r="E977" s="23"/>
      <c r="F977" s="23"/>
      <c r="G977" s="23"/>
      <c r="H977" s="23"/>
      <c r="I977" s="23"/>
      <c r="J977" s="23"/>
      <c r="K977" s="23"/>
      <c r="L977" s="23"/>
      <c r="M977" s="23"/>
      <c r="N977" s="23"/>
      <c r="O977" s="23"/>
      <c r="P977" s="23"/>
      <c r="Q977" s="23"/>
      <c r="R977" s="23"/>
      <c r="S977" s="23"/>
      <c r="T977" s="23"/>
      <c r="U977" s="23"/>
      <c r="V977" s="118" t="str">
        <f t="shared" si="87"/>
        <v/>
      </c>
    </row>
    <row r="978" spans="1:22" x14ac:dyDescent="0.25">
      <c r="A978" s="16">
        <v>88</v>
      </c>
      <c r="B978" s="63" t="str">
        <f t="shared" si="88"/>
        <v/>
      </c>
      <c r="C978" s="63" t="str">
        <f t="shared" si="88"/>
        <v/>
      </c>
      <c r="D978" s="23"/>
      <c r="E978" s="23"/>
      <c r="F978" s="23"/>
      <c r="G978" s="30"/>
      <c r="H978" s="30"/>
      <c r="I978" s="30"/>
      <c r="J978" s="30"/>
      <c r="K978" s="23"/>
      <c r="L978" s="23"/>
      <c r="M978" s="23"/>
      <c r="N978" s="30"/>
      <c r="O978" s="30"/>
      <c r="P978" s="30"/>
      <c r="Q978" s="30"/>
      <c r="R978" s="30"/>
      <c r="S978" s="30"/>
      <c r="T978" s="30"/>
      <c r="U978" s="30"/>
      <c r="V978" s="118" t="str">
        <f t="shared" si="87"/>
        <v/>
      </c>
    </row>
    <row r="979" spans="1:22" x14ac:dyDescent="0.25">
      <c r="A979" s="16">
        <v>89</v>
      </c>
      <c r="B979" s="63" t="str">
        <f t="shared" si="88"/>
        <v/>
      </c>
      <c r="C979" s="63" t="str">
        <f t="shared" si="88"/>
        <v/>
      </c>
      <c r="D979" s="23"/>
      <c r="E979" s="23"/>
      <c r="F979" s="23"/>
      <c r="G979" s="30"/>
      <c r="H979" s="30"/>
      <c r="I979" s="30"/>
      <c r="J979" s="30"/>
      <c r="K979" s="23"/>
      <c r="L979" s="23"/>
      <c r="M979" s="23"/>
      <c r="N979" s="30"/>
      <c r="O979" s="30"/>
      <c r="P979" s="30"/>
      <c r="Q979" s="30"/>
      <c r="R979" s="30"/>
      <c r="S979" s="30"/>
      <c r="T979" s="30"/>
      <c r="U979" s="30"/>
      <c r="V979" s="118" t="str">
        <f t="shared" si="87"/>
        <v/>
      </c>
    </row>
    <row r="980" spans="1:22" x14ac:dyDescent="0.25">
      <c r="A980" s="16">
        <v>90</v>
      </c>
      <c r="B980" s="63" t="str">
        <f t="shared" si="88"/>
        <v/>
      </c>
      <c r="C980" s="63" t="str">
        <f t="shared" si="88"/>
        <v/>
      </c>
      <c r="D980" s="23"/>
      <c r="E980" s="23"/>
      <c r="F980" s="23"/>
      <c r="G980" s="30"/>
      <c r="H980" s="30"/>
      <c r="I980" s="30"/>
      <c r="J980" s="30"/>
      <c r="K980" s="23"/>
      <c r="L980" s="23"/>
      <c r="M980" s="23"/>
      <c r="N980" s="30"/>
      <c r="O980" s="30"/>
      <c r="P980" s="30"/>
      <c r="Q980" s="30"/>
      <c r="R980" s="30"/>
      <c r="S980" s="30"/>
      <c r="T980" s="30"/>
      <c r="U980" s="30"/>
      <c r="V980" s="118" t="str">
        <f t="shared" si="87"/>
        <v/>
      </c>
    </row>
    <row r="981" spans="1:22" x14ac:dyDescent="0.25">
      <c r="A981" s="16">
        <v>91</v>
      </c>
      <c r="B981" s="63" t="str">
        <f t="shared" si="88"/>
        <v/>
      </c>
      <c r="C981" s="63" t="str">
        <f t="shared" si="88"/>
        <v/>
      </c>
      <c r="D981" s="23"/>
      <c r="E981" s="23"/>
      <c r="F981" s="23"/>
      <c r="G981" s="30"/>
      <c r="H981" s="30"/>
      <c r="I981" s="30"/>
      <c r="J981" s="30"/>
      <c r="K981" s="23"/>
      <c r="L981" s="23"/>
      <c r="M981" s="23"/>
      <c r="N981" s="30"/>
      <c r="O981" s="30"/>
      <c r="P981" s="30"/>
      <c r="Q981" s="30"/>
      <c r="R981" s="30"/>
      <c r="S981" s="30"/>
      <c r="T981" s="30"/>
      <c r="U981" s="30"/>
      <c r="V981" s="118" t="str">
        <f t="shared" si="87"/>
        <v/>
      </c>
    </row>
    <row r="982" spans="1:22" x14ac:dyDescent="0.25">
      <c r="A982" s="16">
        <v>92</v>
      </c>
      <c r="B982" s="63" t="str">
        <f t="shared" si="88"/>
        <v/>
      </c>
      <c r="C982" s="63" t="str">
        <f t="shared" si="88"/>
        <v/>
      </c>
      <c r="D982" s="23"/>
      <c r="E982" s="23"/>
      <c r="F982" s="23"/>
      <c r="G982" s="30"/>
      <c r="H982" s="30"/>
      <c r="I982" s="30"/>
      <c r="J982" s="30"/>
      <c r="K982" s="23"/>
      <c r="L982" s="23"/>
      <c r="M982" s="23"/>
      <c r="N982" s="30"/>
      <c r="O982" s="30"/>
      <c r="P982" s="30"/>
      <c r="Q982" s="30"/>
      <c r="R982" s="30"/>
      <c r="S982" s="30"/>
      <c r="T982" s="30"/>
      <c r="U982" s="30"/>
      <c r="V982" s="118" t="str">
        <f t="shared" si="87"/>
        <v/>
      </c>
    </row>
    <row r="983" spans="1:22" x14ac:dyDescent="0.25">
      <c r="A983" s="16">
        <v>93</v>
      </c>
      <c r="B983" s="63" t="str">
        <f t="shared" si="88"/>
        <v/>
      </c>
      <c r="C983" s="63" t="str">
        <f t="shared" si="88"/>
        <v/>
      </c>
      <c r="D983" s="23"/>
      <c r="E983" s="23"/>
      <c r="F983" s="23"/>
      <c r="G983" s="30"/>
      <c r="H983" s="30"/>
      <c r="I983" s="30"/>
      <c r="J983" s="30"/>
      <c r="K983" s="23"/>
      <c r="L983" s="23"/>
      <c r="M983" s="23"/>
      <c r="N983" s="30"/>
      <c r="O983" s="30"/>
      <c r="P983" s="30"/>
      <c r="Q983" s="30"/>
      <c r="R983" s="30"/>
      <c r="S983" s="30"/>
      <c r="T983" s="30"/>
      <c r="U983" s="30"/>
      <c r="V983" s="118" t="str">
        <f t="shared" si="87"/>
        <v/>
      </c>
    </row>
    <row r="984" spans="1:22" x14ac:dyDescent="0.25">
      <c r="A984" s="16">
        <v>94</v>
      </c>
      <c r="B984" s="63" t="str">
        <f t="shared" si="88"/>
        <v/>
      </c>
      <c r="C984" s="63" t="str">
        <f t="shared" si="88"/>
        <v/>
      </c>
      <c r="D984" s="23"/>
      <c r="E984" s="23"/>
      <c r="F984" s="23"/>
      <c r="G984" s="30"/>
      <c r="H984" s="30"/>
      <c r="I984" s="30"/>
      <c r="J984" s="30"/>
      <c r="K984" s="23"/>
      <c r="L984" s="23"/>
      <c r="M984" s="23"/>
      <c r="N984" s="30"/>
      <c r="O984" s="30"/>
      <c r="P984" s="30"/>
      <c r="Q984" s="30"/>
      <c r="R984" s="30"/>
      <c r="S984" s="30"/>
      <c r="T984" s="30"/>
      <c r="U984" s="30"/>
      <c r="V984" s="118" t="str">
        <f t="shared" si="87"/>
        <v/>
      </c>
    </row>
    <row r="985" spans="1:22" x14ac:dyDescent="0.25">
      <c r="A985" s="16">
        <v>95</v>
      </c>
      <c r="B985" s="63" t="str">
        <f t="shared" si="88"/>
        <v/>
      </c>
      <c r="C985" s="63" t="str">
        <f t="shared" si="88"/>
        <v/>
      </c>
      <c r="D985" s="23"/>
      <c r="E985" s="23"/>
      <c r="F985" s="23"/>
      <c r="G985" s="30"/>
      <c r="H985" s="30"/>
      <c r="I985" s="30"/>
      <c r="J985" s="30"/>
      <c r="K985" s="23"/>
      <c r="L985" s="23"/>
      <c r="M985" s="23"/>
      <c r="N985" s="30"/>
      <c r="O985" s="30"/>
      <c r="P985" s="30"/>
      <c r="Q985" s="30"/>
      <c r="R985" s="30"/>
      <c r="S985" s="30"/>
      <c r="T985" s="30"/>
      <c r="U985" s="30"/>
      <c r="V985" s="118" t="str">
        <f t="shared" si="87"/>
        <v/>
      </c>
    </row>
    <row r="986" spans="1:22" x14ac:dyDescent="0.25">
      <c r="A986" s="16">
        <v>96</v>
      </c>
      <c r="B986" s="63" t="str">
        <f t="shared" si="88"/>
        <v/>
      </c>
      <c r="C986" s="63" t="str">
        <f t="shared" si="88"/>
        <v/>
      </c>
      <c r="D986" s="23"/>
      <c r="E986" s="23"/>
      <c r="F986" s="23"/>
      <c r="G986" s="30"/>
      <c r="H986" s="30"/>
      <c r="I986" s="30"/>
      <c r="J986" s="30"/>
      <c r="K986" s="23"/>
      <c r="L986" s="23"/>
      <c r="M986" s="23"/>
      <c r="N986" s="30"/>
      <c r="O986" s="30"/>
      <c r="P986" s="30"/>
      <c r="Q986" s="30"/>
      <c r="R986" s="30"/>
      <c r="S986" s="30"/>
      <c r="T986" s="30"/>
      <c r="U986" s="30"/>
      <c r="V986" s="118" t="str">
        <f t="shared" si="87"/>
        <v/>
      </c>
    </row>
    <row r="987" spans="1:22" x14ac:dyDescent="0.25">
      <c r="A987" s="16">
        <v>97</v>
      </c>
      <c r="B987" s="63" t="str">
        <f t="shared" si="88"/>
        <v/>
      </c>
      <c r="C987" s="63" t="str">
        <f t="shared" si="88"/>
        <v/>
      </c>
      <c r="D987" s="23"/>
      <c r="E987" s="23"/>
      <c r="F987" s="23"/>
      <c r="G987" s="30"/>
      <c r="H987" s="30"/>
      <c r="I987" s="30"/>
      <c r="J987" s="30"/>
      <c r="K987" s="23"/>
      <c r="L987" s="23"/>
      <c r="M987" s="23"/>
      <c r="N987" s="30"/>
      <c r="O987" s="30"/>
      <c r="P987" s="30"/>
      <c r="Q987" s="30"/>
      <c r="R987" s="30"/>
      <c r="S987" s="30"/>
      <c r="T987" s="30"/>
      <c r="U987" s="30"/>
      <c r="V987" s="118" t="str">
        <f t="shared" si="87"/>
        <v/>
      </c>
    </row>
    <row r="988" spans="1:22" x14ac:dyDescent="0.25">
      <c r="A988" s="16">
        <v>98</v>
      </c>
      <c r="B988" s="63" t="str">
        <f t="shared" si="88"/>
        <v/>
      </c>
      <c r="C988" s="63" t="str">
        <f t="shared" si="88"/>
        <v/>
      </c>
      <c r="D988" s="23"/>
      <c r="E988" s="23"/>
      <c r="F988" s="23"/>
      <c r="G988" s="30"/>
      <c r="H988" s="30"/>
      <c r="I988" s="30"/>
      <c r="J988" s="30"/>
      <c r="K988" s="23"/>
      <c r="L988" s="23"/>
      <c r="M988" s="23"/>
      <c r="N988" s="30"/>
      <c r="O988" s="30"/>
      <c r="P988" s="30"/>
      <c r="Q988" s="30"/>
      <c r="R988" s="30"/>
      <c r="S988" s="30"/>
      <c r="T988" s="30"/>
      <c r="U988" s="30"/>
      <c r="V988" s="118" t="str">
        <f t="shared" si="87"/>
        <v/>
      </c>
    </row>
    <row r="989" spans="1:22" x14ac:dyDescent="0.25">
      <c r="A989" s="16">
        <v>99</v>
      </c>
      <c r="B989" s="63" t="str">
        <f t="shared" si="88"/>
        <v/>
      </c>
      <c r="C989" s="63" t="str">
        <f t="shared" si="88"/>
        <v/>
      </c>
      <c r="D989" s="23"/>
      <c r="E989" s="23"/>
      <c r="F989" s="23"/>
      <c r="G989" s="23"/>
      <c r="H989" s="23"/>
      <c r="I989" s="23"/>
      <c r="J989" s="23"/>
      <c r="K989" s="23"/>
      <c r="L989" s="23"/>
      <c r="M989" s="23"/>
      <c r="N989" s="23"/>
      <c r="O989" s="23"/>
      <c r="P989" s="23"/>
      <c r="Q989" s="23"/>
      <c r="R989" s="23"/>
      <c r="S989" s="23"/>
      <c r="T989" s="23"/>
      <c r="U989" s="23"/>
      <c r="V989" s="118" t="str">
        <f t="shared" si="87"/>
        <v/>
      </c>
    </row>
    <row r="990" spans="1:22" x14ac:dyDescent="0.25">
      <c r="A990" s="16">
        <v>100</v>
      </c>
      <c r="B990" s="63" t="str">
        <f t="shared" si="88"/>
        <v/>
      </c>
      <c r="C990" s="63" t="str">
        <f t="shared" si="88"/>
        <v/>
      </c>
      <c r="D990" s="23"/>
      <c r="E990" s="23"/>
      <c r="F990" s="23"/>
      <c r="G990" s="23"/>
      <c r="H990" s="23"/>
      <c r="I990" s="23"/>
      <c r="J990" s="23"/>
      <c r="K990" s="23"/>
      <c r="L990" s="23"/>
      <c r="M990" s="23"/>
      <c r="N990" s="23"/>
      <c r="O990" s="23"/>
      <c r="P990" s="23"/>
      <c r="Q990" s="23"/>
      <c r="R990" s="23"/>
      <c r="S990" s="23"/>
      <c r="T990" s="23"/>
      <c r="U990" s="23"/>
      <c r="V990" s="118" t="str">
        <f t="shared" si="87"/>
        <v/>
      </c>
    </row>
    <row r="991" spans="1:22" x14ac:dyDescent="0.25">
      <c r="A991" s="16">
        <v>101</v>
      </c>
      <c r="B991" s="63" t="str">
        <f t="shared" ref="B991:C1010" si="89">+B372</f>
        <v/>
      </c>
      <c r="C991" s="63" t="str">
        <f t="shared" si="89"/>
        <v/>
      </c>
      <c r="D991" s="23"/>
      <c r="E991" s="23"/>
      <c r="F991" s="23"/>
      <c r="G991" s="23"/>
      <c r="H991" s="23"/>
      <c r="I991" s="23"/>
      <c r="J991" s="23"/>
      <c r="K991" s="23"/>
      <c r="L991" s="23"/>
      <c r="M991" s="23"/>
      <c r="N991" s="23"/>
      <c r="O991" s="23"/>
      <c r="P991" s="23"/>
      <c r="Q991" s="23"/>
      <c r="R991" s="23"/>
      <c r="S991" s="23"/>
      <c r="T991" s="23"/>
      <c r="U991" s="23"/>
      <c r="V991" s="118" t="str">
        <f t="shared" si="87"/>
        <v/>
      </c>
    </row>
    <row r="992" spans="1:22" x14ac:dyDescent="0.25">
      <c r="A992" s="16">
        <v>102</v>
      </c>
      <c r="B992" s="63" t="str">
        <f t="shared" si="89"/>
        <v/>
      </c>
      <c r="C992" s="63" t="str">
        <f t="shared" si="89"/>
        <v/>
      </c>
      <c r="D992" s="23"/>
      <c r="E992" s="23"/>
      <c r="F992" s="23"/>
      <c r="G992" s="30"/>
      <c r="H992" s="30"/>
      <c r="I992" s="30"/>
      <c r="J992" s="30"/>
      <c r="K992" s="23"/>
      <c r="L992" s="23"/>
      <c r="M992" s="23"/>
      <c r="N992" s="30"/>
      <c r="O992" s="30"/>
      <c r="P992" s="30"/>
      <c r="Q992" s="30"/>
      <c r="R992" s="30"/>
      <c r="S992" s="30"/>
      <c r="T992" s="30"/>
      <c r="U992" s="30"/>
      <c r="V992" s="118" t="str">
        <f t="shared" si="87"/>
        <v/>
      </c>
    </row>
    <row r="993" spans="1:22" x14ac:dyDescent="0.25">
      <c r="A993" s="16">
        <v>103</v>
      </c>
      <c r="B993" s="63" t="str">
        <f t="shared" si="89"/>
        <v/>
      </c>
      <c r="C993" s="63" t="str">
        <f t="shared" si="89"/>
        <v/>
      </c>
      <c r="D993" s="23"/>
      <c r="E993" s="23"/>
      <c r="F993" s="23"/>
      <c r="G993" s="30"/>
      <c r="H993" s="30"/>
      <c r="I993" s="30"/>
      <c r="J993" s="30"/>
      <c r="K993" s="23"/>
      <c r="L993" s="23"/>
      <c r="M993" s="23"/>
      <c r="N993" s="30"/>
      <c r="O993" s="30"/>
      <c r="P993" s="30"/>
      <c r="Q993" s="30"/>
      <c r="R993" s="30"/>
      <c r="S993" s="30"/>
      <c r="T993" s="30"/>
      <c r="U993" s="30"/>
      <c r="V993" s="118" t="str">
        <f t="shared" si="87"/>
        <v/>
      </c>
    </row>
    <row r="994" spans="1:22" x14ac:dyDescent="0.25">
      <c r="A994" s="16">
        <v>104</v>
      </c>
      <c r="B994" s="63" t="str">
        <f t="shared" si="89"/>
        <v/>
      </c>
      <c r="C994" s="63" t="str">
        <f t="shared" si="89"/>
        <v/>
      </c>
      <c r="D994" s="23"/>
      <c r="E994" s="23"/>
      <c r="F994" s="23"/>
      <c r="G994" s="30"/>
      <c r="H994" s="30"/>
      <c r="I994" s="30"/>
      <c r="J994" s="30"/>
      <c r="K994" s="23"/>
      <c r="L994" s="23"/>
      <c r="M994" s="23"/>
      <c r="N994" s="30"/>
      <c r="O994" s="30"/>
      <c r="P994" s="30"/>
      <c r="Q994" s="30"/>
      <c r="R994" s="30"/>
      <c r="S994" s="30"/>
      <c r="T994" s="30"/>
      <c r="U994" s="30"/>
      <c r="V994" s="118" t="str">
        <f t="shared" si="87"/>
        <v/>
      </c>
    </row>
    <row r="995" spans="1:22" x14ac:dyDescent="0.25">
      <c r="A995" s="16">
        <v>105</v>
      </c>
      <c r="B995" s="63" t="str">
        <f t="shared" si="89"/>
        <v/>
      </c>
      <c r="C995" s="63" t="str">
        <f t="shared" si="89"/>
        <v/>
      </c>
      <c r="D995" s="23"/>
      <c r="E995" s="23"/>
      <c r="F995" s="23"/>
      <c r="G995" s="30"/>
      <c r="H995" s="30"/>
      <c r="I995" s="30"/>
      <c r="J995" s="30"/>
      <c r="K995" s="23"/>
      <c r="L995" s="23"/>
      <c r="M995" s="23"/>
      <c r="N995" s="30"/>
      <c r="O995" s="30"/>
      <c r="P995" s="30"/>
      <c r="Q995" s="30"/>
      <c r="R995" s="30"/>
      <c r="S995" s="30"/>
      <c r="T995" s="30"/>
      <c r="U995" s="30"/>
      <c r="V995" s="118" t="str">
        <f t="shared" si="87"/>
        <v/>
      </c>
    </row>
    <row r="996" spans="1:22" x14ac:dyDescent="0.25">
      <c r="A996" s="16">
        <v>106</v>
      </c>
      <c r="B996" s="63" t="str">
        <f t="shared" si="89"/>
        <v/>
      </c>
      <c r="C996" s="63" t="str">
        <f t="shared" si="89"/>
        <v/>
      </c>
      <c r="D996" s="23"/>
      <c r="E996" s="23"/>
      <c r="F996" s="23"/>
      <c r="G996" s="30"/>
      <c r="H996" s="30"/>
      <c r="I996" s="30"/>
      <c r="J996" s="30"/>
      <c r="K996" s="23"/>
      <c r="L996" s="23"/>
      <c r="M996" s="23"/>
      <c r="N996" s="30"/>
      <c r="O996" s="30"/>
      <c r="P996" s="30"/>
      <c r="Q996" s="30"/>
      <c r="R996" s="30"/>
      <c r="S996" s="30"/>
      <c r="T996" s="30"/>
      <c r="U996" s="30"/>
      <c r="V996" s="118" t="str">
        <f t="shared" si="87"/>
        <v/>
      </c>
    </row>
    <row r="997" spans="1:22" x14ac:dyDescent="0.25">
      <c r="A997" s="16">
        <v>107</v>
      </c>
      <c r="B997" s="63" t="str">
        <f t="shared" si="89"/>
        <v/>
      </c>
      <c r="C997" s="63" t="str">
        <f t="shared" si="89"/>
        <v/>
      </c>
      <c r="D997" s="23"/>
      <c r="E997" s="23"/>
      <c r="F997" s="23"/>
      <c r="G997" s="30"/>
      <c r="H997" s="30"/>
      <c r="I997" s="30"/>
      <c r="J997" s="30"/>
      <c r="K997" s="23"/>
      <c r="L997" s="23"/>
      <c r="M997" s="23"/>
      <c r="N997" s="30"/>
      <c r="O997" s="30"/>
      <c r="P997" s="30"/>
      <c r="Q997" s="30"/>
      <c r="R997" s="30"/>
      <c r="S997" s="30"/>
      <c r="T997" s="30"/>
      <c r="U997" s="30"/>
      <c r="V997" s="118" t="str">
        <f t="shared" si="87"/>
        <v/>
      </c>
    </row>
    <row r="998" spans="1:22" x14ac:dyDescent="0.25">
      <c r="A998" s="16">
        <v>108</v>
      </c>
      <c r="B998" s="63" t="str">
        <f t="shared" si="89"/>
        <v/>
      </c>
      <c r="C998" s="63" t="str">
        <f t="shared" si="89"/>
        <v/>
      </c>
      <c r="D998" s="23"/>
      <c r="E998" s="23"/>
      <c r="F998" s="23"/>
      <c r="G998" s="30"/>
      <c r="H998" s="30"/>
      <c r="I998" s="30"/>
      <c r="J998" s="30"/>
      <c r="K998" s="23"/>
      <c r="L998" s="23"/>
      <c r="M998" s="23"/>
      <c r="N998" s="30"/>
      <c r="O998" s="30"/>
      <c r="P998" s="30"/>
      <c r="Q998" s="30"/>
      <c r="R998" s="30"/>
      <c r="S998" s="30"/>
      <c r="T998" s="30"/>
      <c r="U998" s="30"/>
      <c r="V998" s="118" t="str">
        <f t="shared" si="87"/>
        <v/>
      </c>
    </row>
    <row r="999" spans="1:22" x14ac:dyDescent="0.25">
      <c r="A999" s="16">
        <v>109</v>
      </c>
      <c r="B999" s="63" t="str">
        <f t="shared" si="89"/>
        <v/>
      </c>
      <c r="C999" s="63" t="str">
        <f t="shared" si="89"/>
        <v/>
      </c>
      <c r="D999" s="23"/>
      <c r="E999" s="23"/>
      <c r="F999" s="23"/>
      <c r="G999" s="30"/>
      <c r="H999" s="30"/>
      <c r="I999" s="30"/>
      <c r="J999" s="30"/>
      <c r="K999" s="23"/>
      <c r="L999" s="23"/>
      <c r="M999" s="23"/>
      <c r="N999" s="30"/>
      <c r="O999" s="30"/>
      <c r="P999" s="30"/>
      <c r="Q999" s="30"/>
      <c r="R999" s="30"/>
      <c r="S999" s="30"/>
      <c r="T999" s="30"/>
      <c r="U999" s="30"/>
      <c r="V999" s="118" t="str">
        <f t="shared" si="87"/>
        <v/>
      </c>
    </row>
    <row r="1000" spans="1:22" x14ac:dyDescent="0.25">
      <c r="A1000" s="16">
        <v>110</v>
      </c>
      <c r="B1000" s="63" t="str">
        <f t="shared" si="89"/>
        <v/>
      </c>
      <c r="C1000" s="63" t="str">
        <f t="shared" si="89"/>
        <v/>
      </c>
      <c r="D1000" s="23"/>
      <c r="E1000" s="23"/>
      <c r="F1000" s="23"/>
      <c r="G1000" s="30"/>
      <c r="H1000" s="30"/>
      <c r="I1000" s="30"/>
      <c r="J1000" s="30"/>
      <c r="K1000" s="23"/>
      <c r="L1000" s="23"/>
      <c r="M1000" s="23"/>
      <c r="N1000" s="30"/>
      <c r="O1000" s="30"/>
      <c r="P1000" s="30"/>
      <c r="Q1000" s="30"/>
      <c r="R1000" s="30"/>
      <c r="S1000" s="30"/>
      <c r="T1000" s="30"/>
      <c r="U1000" s="30"/>
      <c r="V1000" s="118" t="str">
        <f t="shared" si="87"/>
        <v/>
      </c>
    </row>
    <row r="1001" spans="1:22" x14ac:dyDescent="0.25">
      <c r="A1001" s="16">
        <v>111</v>
      </c>
      <c r="B1001" s="63" t="str">
        <f t="shared" si="89"/>
        <v/>
      </c>
      <c r="C1001" s="63" t="str">
        <f t="shared" si="89"/>
        <v/>
      </c>
      <c r="D1001" s="23"/>
      <c r="E1001" s="23"/>
      <c r="F1001" s="23"/>
      <c r="G1001" s="30"/>
      <c r="H1001" s="30"/>
      <c r="I1001" s="30"/>
      <c r="J1001" s="30"/>
      <c r="K1001" s="23"/>
      <c r="L1001" s="23"/>
      <c r="M1001" s="23"/>
      <c r="N1001" s="30"/>
      <c r="O1001" s="30"/>
      <c r="P1001" s="30"/>
      <c r="Q1001" s="30"/>
      <c r="R1001" s="30"/>
      <c r="S1001" s="30"/>
      <c r="T1001" s="30"/>
      <c r="U1001" s="30"/>
      <c r="V1001" s="118" t="str">
        <f t="shared" si="87"/>
        <v/>
      </c>
    </row>
    <row r="1002" spans="1:22" x14ac:dyDescent="0.25">
      <c r="A1002" s="16">
        <v>112</v>
      </c>
      <c r="B1002" s="63" t="str">
        <f t="shared" si="89"/>
        <v/>
      </c>
      <c r="C1002" s="63" t="str">
        <f t="shared" si="89"/>
        <v/>
      </c>
      <c r="D1002" s="23"/>
      <c r="E1002" s="23"/>
      <c r="F1002" s="23"/>
      <c r="G1002" s="30"/>
      <c r="H1002" s="30"/>
      <c r="I1002" s="30"/>
      <c r="J1002" s="30"/>
      <c r="K1002" s="23"/>
      <c r="L1002" s="23"/>
      <c r="M1002" s="23"/>
      <c r="N1002" s="30"/>
      <c r="O1002" s="30"/>
      <c r="P1002" s="30"/>
      <c r="Q1002" s="30"/>
      <c r="R1002" s="30"/>
      <c r="S1002" s="30"/>
      <c r="T1002" s="30"/>
      <c r="U1002" s="30"/>
      <c r="V1002" s="118" t="str">
        <f t="shared" si="87"/>
        <v/>
      </c>
    </row>
    <row r="1003" spans="1:22" x14ac:dyDescent="0.25">
      <c r="A1003" s="16">
        <v>113</v>
      </c>
      <c r="B1003" s="63" t="str">
        <f t="shared" si="89"/>
        <v/>
      </c>
      <c r="C1003" s="63" t="str">
        <f t="shared" si="89"/>
        <v/>
      </c>
      <c r="D1003" s="23"/>
      <c r="E1003" s="23"/>
      <c r="F1003" s="23"/>
      <c r="G1003" s="23"/>
      <c r="H1003" s="23"/>
      <c r="I1003" s="23"/>
      <c r="J1003" s="23"/>
      <c r="K1003" s="23"/>
      <c r="L1003" s="23"/>
      <c r="M1003" s="23"/>
      <c r="N1003" s="23"/>
      <c r="O1003" s="23"/>
      <c r="P1003" s="23"/>
      <c r="Q1003" s="23"/>
      <c r="R1003" s="23"/>
      <c r="S1003" s="23"/>
      <c r="T1003" s="23"/>
      <c r="U1003" s="23"/>
      <c r="V1003" s="118" t="str">
        <f t="shared" si="87"/>
        <v/>
      </c>
    </row>
    <row r="1004" spans="1:22" x14ac:dyDescent="0.25">
      <c r="A1004" s="16">
        <v>114</v>
      </c>
      <c r="B1004" s="63" t="str">
        <f t="shared" si="89"/>
        <v/>
      </c>
      <c r="C1004" s="63" t="str">
        <f t="shared" si="89"/>
        <v/>
      </c>
      <c r="D1004" s="23"/>
      <c r="E1004" s="23"/>
      <c r="F1004" s="23"/>
      <c r="G1004" s="23"/>
      <c r="H1004" s="23"/>
      <c r="I1004" s="23"/>
      <c r="J1004" s="23"/>
      <c r="K1004" s="23"/>
      <c r="L1004" s="23"/>
      <c r="M1004" s="23"/>
      <c r="N1004" s="23"/>
      <c r="O1004" s="23"/>
      <c r="P1004" s="23"/>
      <c r="Q1004" s="23"/>
      <c r="R1004" s="23"/>
      <c r="S1004" s="23"/>
      <c r="T1004" s="23"/>
      <c r="U1004" s="23"/>
      <c r="V1004" s="118" t="str">
        <f t="shared" si="87"/>
        <v/>
      </c>
    </row>
    <row r="1005" spans="1:22" x14ac:dyDescent="0.25">
      <c r="A1005" s="16">
        <v>115</v>
      </c>
      <c r="B1005" s="63" t="str">
        <f t="shared" si="89"/>
        <v/>
      </c>
      <c r="C1005" s="63" t="str">
        <f t="shared" si="89"/>
        <v/>
      </c>
      <c r="D1005" s="23"/>
      <c r="E1005" s="23"/>
      <c r="F1005" s="23"/>
      <c r="G1005" s="23"/>
      <c r="H1005" s="23"/>
      <c r="I1005" s="23"/>
      <c r="J1005" s="23"/>
      <c r="K1005" s="23"/>
      <c r="L1005" s="23"/>
      <c r="M1005" s="23"/>
      <c r="N1005" s="23"/>
      <c r="O1005" s="23"/>
      <c r="P1005" s="23"/>
      <c r="Q1005" s="23"/>
      <c r="R1005" s="23"/>
      <c r="S1005" s="23"/>
      <c r="T1005" s="23"/>
      <c r="U1005" s="23"/>
      <c r="V1005" s="118" t="str">
        <f t="shared" si="87"/>
        <v/>
      </c>
    </row>
    <row r="1006" spans="1:22" x14ac:dyDescent="0.25">
      <c r="A1006" s="16">
        <v>116</v>
      </c>
      <c r="B1006" s="63" t="str">
        <f t="shared" si="89"/>
        <v/>
      </c>
      <c r="C1006" s="63" t="str">
        <f t="shared" si="89"/>
        <v/>
      </c>
      <c r="D1006" s="23"/>
      <c r="E1006" s="23"/>
      <c r="F1006" s="23"/>
      <c r="G1006" s="30"/>
      <c r="H1006" s="30"/>
      <c r="I1006" s="30"/>
      <c r="J1006" s="30"/>
      <c r="K1006" s="23"/>
      <c r="L1006" s="23"/>
      <c r="M1006" s="23"/>
      <c r="N1006" s="30"/>
      <c r="O1006" s="30"/>
      <c r="P1006" s="30"/>
      <c r="Q1006" s="30"/>
      <c r="R1006" s="30"/>
      <c r="S1006" s="30"/>
      <c r="T1006" s="30"/>
      <c r="U1006" s="30"/>
      <c r="V1006" s="118" t="str">
        <f t="shared" si="87"/>
        <v/>
      </c>
    </row>
    <row r="1007" spans="1:22" x14ac:dyDescent="0.25">
      <c r="A1007" s="16">
        <v>117</v>
      </c>
      <c r="B1007" s="63" t="str">
        <f t="shared" si="89"/>
        <v/>
      </c>
      <c r="C1007" s="63" t="str">
        <f t="shared" si="89"/>
        <v/>
      </c>
      <c r="D1007" s="23"/>
      <c r="E1007" s="23"/>
      <c r="F1007" s="23"/>
      <c r="G1007" s="30"/>
      <c r="H1007" s="30"/>
      <c r="I1007" s="30"/>
      <c r="J1007" s="30"/>
      <c r="K1007" s="23"/>
      <c r="L1007" s="23"/>
      <c r="M1007" s="23"/>
      <c r="N1007" s="30"/>
      <c r="O1007" s="30"/>
      <c r="P1007" s="30"/>
      <c r="Q1007" s="30"/>
      <c r="R1007" s="30"/>
      <c r="S1007" s="30"/>
      <c r="T1007" s="30"/>
      <c r="U1007" s="30"/>
      <c r="V1007" s="118" t="str">
        <f t="shared" si="87"/>
        <v/>
      </c>
    </row>
    <row r="1008" spans="1:22" x14ac:dyDescent="0.25">
      <c r="A1008" s="16">
        <v>118</v>
      </c>
      <c r="B1008" s="63" t="str">
        <f t="shared" si="89"/>
        <v/>
      </c>
      <c r="C1008" s="63" t="str">
        <f t="shared" si="89"/>
        <v/>
      </c>
      <c r="D1008" s="23"/>
      <c r="E1008" s="23"/>
      <c r="F1008" s="23"/>
      <c r="G1008" s="30"/>
      <c r="H1008" s="30"/>
      <c r="I1008" s="30"/>
      <c r="J1008" s="30"/>
      <c r="K1008" s="23"/>
      <c r="L1008" s="23"/>
      <c r="M1008" s="23"/>
      <c r="N1008" s="30"/>
      <c r="O1008" s="30"/>
      <c r="P1008" s="30"/>
      <c r="Q1008" s="30"/>
      <c r="R1008" s="30"/>
      <c r="S1008" s="30"/>
      <c r="T1008" s="30"/>
      <c r="U1008" s="30"/>
      <c r="V1008" s="118" t="str">
        <f t="shared" si="87"/>
        <v/>
      </c>
    </row>
    <row r="1009" spans="1:22" x14ac:dyDescent="0.25">
      <c r="A1009" s="16">
        <v>119</v>
      </c>
      <c r="B1009" s="63" t="str">
        <f t="shared" si="89"/>
        <v/>
      </c>
      <c r="C1009" s="63" t="str">
        <f t="shared" si="89"/>
        <v/>
      </c>
      <c r="D1009" s="23"/>
      <c r="E1009" s="23"/>
      <c r="F1009" s="23"/>
      <c r="G1009" s="30"/>
      <c r="H1009" s="30"/>
      <c r="I1009" s="30"/>
      <c r="J1009" s="30"/>
      <c r="K1009" s="23"/>
      <c r="L1009" s="23"/>
      <c r="M1009" s="23"/>
      <c r="N1009" s="30"/>
      <c r="O1009" s="30"/>
      <c r="P1009" s="30"/>
      <c r="Q1009" s="30"/>
      <c r="R1009" s="30"/>
      <c r="S1009" s="30"/>
      <c r="T1009" s="30"/>
      <c r="U1009" s="30"/>
      <c r="V1009" s="118" t="str">
        <f t="shared" si="87"/>
        <v/>
      </c>
    </row>
    <row r="1010" spans="1:22" x14ac:dyDescent="0.25">
      <c r="A1010" s="16">
        <v>120</v>
      </c>
      <c r="B1010" s="63" t="str">
        <f t="shared" si="89"/>
        <v/>
      </c>
      <c r="C1010" s="63" t="str">
        <f t="shared" si="89"/>
        <v/>
      </c>
      <c r="D1010" s="23"/>
      <c r="E1010" s="23"/>
      <c r="F1010" s="23"/>
      <c r="G1010" s="30"/>
      <c r="H1010" s="30"/>
      <c r="I1010" s="30"/>
      <c r="J1010" s="30"/>
      <c r="K1010" s="23"/>
      <c r="L1010" s="23"/>
      <c r="M1010" s="23"/>
      <c r="N1010" s="30"/>
      <c r="O1010" s="30"/>
      <c r="P1010" s="30"/>
      <c r="Q1010" s="30"/>
      <c r="R1010" s="30"/>
      <c r="S1010" s="30"/>
      <c r="T1010" s="30"/>
      <c r="U1010" s="30"/>
      <c r="V1010" s="118" t="str">
        <f t="shared" si="87"/>
        <v/>
      </c>
    </row>
    <row r="1011" spans="1:22" x14ac:dyDescent="0.25">
      <c r="A1011" s="16">
        <v>121</v>
      </c>
      <c r="B1011" s="63" t="str">
        <f t="shared" ref="B1011:C1030" si="90">+B392</f>
        <v/>
      </c>
      <c r="C1011" s="63" t="str">
        <f t="shared" si="90"/>
        <v/>
      </c>
      <c r="D1011" s="23"/>
      <c r="E1011" s="23"/>
      <c r="F1011" s="23"/>
      <c r="G1011" s="30"/>
      <c r="H1011" s="30"/>
      <c r="I1011" s="30"/>
      <c r="J1011" s="30"/>
      <c r="K1011" s="23"/>
      <c r="L1011" s="23"/>
      <c r="M1011" s="23"/>
      <c r="N1011" s="30"/>
      <c r="O1011" s="30"/>
      <c r="P1011" s="30"/>
      <c r="Q1011" s="30"/>
      <c r="R1011" s="30"/>
      <c r="S1011" s="30"/>
      <c r="T1011" s="30"/>
      <c r="U1011" s="30"/>
      <c r="V1011" s="118" t="str">
        <f t="shared" si="87"/>
        <v/>
      </c>
    </row>
    <row r="1012" spans="1:22" x14ac:dyDescent="0.25">
      <c r="A1012" s="16">
        <v>122</v>
      </c>
      <c r="B1012" s="63" t="str">
        <f t="shared" si="90"/>
        <v/>
      </c>
      <c r="C1012" s="63" t="str">
        <f t="shared" si="90"/>
        <v/>
      </c>
      <c r="D1012" s="23"/>
      <c r="E1012" s="23"/>
      <c r="F1012" s="23"/>
      <c r="G1012" s="30"/>
      <c r="H1012" s="30"/>
      <c r="I1012" s="30"/>
      <c r="J1012" s="30"/>
      <c r="K1012" s="23"/>
      <c r="L1012" s="23"/>
      <c r="M1012" s="23"/>
      <c r="N1012" s="30"/>
      <c r="O1012" s="30"/>
      <c r="P1012" s="30"/>
      <c r="Q1012" s="30"/>
      <c r="R1012" s="30"/>
      <c r="S1012" s="30"/>
      <c r="T1012" s="30"/>
      <c r="U1012" s="30"/>
      <c r="V1012" s="118" t="str">
        <f t="shared" si="87"/>
        <v/>
      </c>
    </row>
    <row r="1013" spans="1:22" x14ac:dyDescent="0.25">
      <c r="A1013" s="16">
        <v>123</v>
      </c>
      <c r="B1013" s="63" t="str">
        <f t="shared" si="90"/>
        <v/>
      </c>
      <c r="C1013" s="63" t="str">
        <f t="shared" si="90"/>
        <v/>
      </c>
      <c r="D1013" s="23"/>
      <c r="E1013" s="23"/>
      <c r="F1013" s="23"/>
      <c r="G1013" s="30"/>
      <c r="H1013" s="30"/>
      <c r="I1013" s="30"/>
      <c r="J1013" s="30"/>
      <c r="K1013" s="23"/>
      <c r="L1013" s="23"/>
      <c r="M1013" s="23"/>
      <c r="N1013" s="30"/>
      <c r="O1013" s="30"/>
      <c r="P1013" s="30"/>
      <c r="Q1013" s="30"/>
      <c r="R1013" s="30"/>
      <c r="S1013" s="30"/>
      <c r="T1013" s="30"/>
      <c r="U1013" s="30"/>
      <c r="V1013" s="118" t="str">
        <f t="shared" si="87"/>
        <v/>
      </c>
    </row>
    <row r="1014" spans="1:22" x14ac:dyDescent="0.25">
      <c r="A1014" s="16">
        <v>124</v>
      </c>
      <c r="B1014" s="63" t="str">
        <f t="shared" si="90"/>
        <v/>
      </c>
      <c r="C1014" s="63" t="str">
        <f t="shared" si="90"/>
        <v/>
      </c>
      <c r="D1014" s="23"/>
      <c r="E1014" s="23"/>
      <c r="F1014" s="23"/>
      <c r="G1014" s="30"/>
      <c r="H1014" s="30"/>
      <c r="I1014" s="30"/>
      <c r="J1014" s="30"/>
      <c r="K1014" s="23"/>
      <c r="L1014" s="23"/>
      <c r="M1014" s="23"/>
      <c r="N1014" s="30"/>
      <c r="O1014" s="30"/>
      <c r="P1014" s="30"/>
      <c r="Q1014" s="30"/>
      <c r="R1014" s="30"/>
      <c r="S1014" s="30"/>
      <c r="T1014" s="30"/>
      <c r="U1014" s="30"/>
      <c r="V1014" s="118" t="str">
        <f t="shared" si="87"/>
        <v/>
      </c>
    </row>
    <row r="1015" spans="1:22" x14ac:dyDescent="0.25">
      <c r="A1015" s="16">
        <v>125</v>
      </c>
      <c r="B1015" s="63" t="str">
        <f t="shared" si="90"/>
        <v/>
      </c>
      <c r="C1015" s="63" t="str">
        <f t="shared" si="90"/>
        <v/>
      </c>
      <c r="D1015" s="23"/>
      <c r="E1015" s="23"/>
      <c r="F1015" s="23"/>
      <c r="G1015" s="30"/>
      <c r="H1015" s="30"/>
      <c r="I1015" s="30"/>
      <c r="J1015" s="30"/>
      <c r="K1015" s="23"/>
      <c r="L1015" s="23"/>
      <c r="M1015" s="23"/>
      <c r="N1015" s="30"/>
      <c r="O1015" s="30"/>
      <c r="P1015" s="30"/>
      <c r="Q1015" s="30"/>
      <c r="R1015" s="30"/>
      <c r="S1015" s="30"/>
      <c r="T1015" s="30"/>
      <c r="U1015" s="30"/>
      <c r="V1015" s="118" t="str">
        <f t="shared" si="87"/>
        <v/>
      </c>
    </row>
    <row r="1016" spans="1:22" x14ac:dyDescent="0.25">
      <c r="A1016" s="16">
        <v>126</v>
      </c>
      <c r="B1016" s="63" t="str">
        <f t="shared" si="90"/>
        <v/>
      </c>
      <c r="C1016" s="63" t="str">
        <f t="shared" si="90"/>
        <v/>
      </c>
      <c r="D1016" s="23"/>
      <c r="E1016" s="23"/>
      <c r="F1016" s="23"/>
      <c r="G1016" s="30"/>
      <c r="H1016" s="30"/>
      <c r="I1016" s="30"/>
      <c r="J1016" s="30"/>
      <c r="K1016" s="23"/>
      <c r="L1016" s="23"/>
      <c r="M1016" s="23"/>
      <c r="N1016" s="30"/>
      <c r="O1016" s="30"/>
      <c r="P1016" s="30"/>
      <c r="Q1016" s="30"/>
      <c r="R1016" s="30"/>
      <c r="S1016" s="30"/>
      <c r="T1016" s="30"/>
      <c r="U1016" s="30"/>
      <c r="V1016" s="118" t="str">
        <f t="shared" si="87"/>
        <v/>
      </c>
    </row>
    <row r="1017" spans="1:22" x14ac:dyDescent="0.25">
      <c r="A1017" s="16">
        <v>127</v>
      </c>
      <c r="B1017" s="63" t="str">
        <f t="shared" si="90"/>
        <v/>
      </c>
      <c r="C1017" s="63" t="str">
        <f t="shared" si="90"/>
        <v/>
      </c>
      <c r="D1017" s="23"/>
      <c r="E1017" s="23"/>
      <c r="F1017" s="23"/>
      <c r="G1017" s="23"/>
      <c r="H1017" s="23"/>
      <c r="I1017" s="23"/>
      <c r="J1017" s="23"/>
      <c r="K1017" s="23"/>
      <c r="L1017" s="23"/>
      <c r="M1017" s="23"/>
      <c r="N1017" s="23"/>
      <c r="O1017" s="23"/>
      <c r="P1017" s="23"/>
      <c r="Q1017" s="23"/>
      <c r="R1017" s="23"/>
      <c r="S1017" s="23"/>
      <c r="T1017" s="23"/>
      <c r="U1017" s="23"/>
      <c r="V1017" s="118" t="str">
        <f t="shared" si="87"/>
        <v/>
      </c>
    </row>
    <row r="1018" spans="1:22" x14ac:dyDescent="0.25">
      <c r="A1018" s="16">
        <v>128</v>
      </c>
      <c r="B1018" s="63" t="str">
        <f t="shared" si="90"/>
        <v/>
      </c>
      <c r="C1018" s="63" t="str">
        <f t="shared" si="90"/>
        <v/>
      </c>
      <c r="D1018" s="23"/>
      <c r="E1018" s="23"/>
      <c r="F1018" s="23"/>
      <c r="G1018" s="23"/>
      <c r="H1018" s="23"/>
      <c r="I1018" s="23"/>
      <c r="J1018" s="23"/>
      <c r="K1018" s="23"/>
      <c r="L1018" s="23"/>
      <c r="M1018" s="23"/>
      <c r="N1018" s="23"/>
      <c r="O1018" s="23"/>
      <c r="P1018" s="23"/>
      <c r="Q1018" s="23"/>
      <c r="R1018" s="23"/>
      <c r="S1018" s="23"/>
      <c r="T1018" s="23"/>
      <c r="U1018" s="23"/>
      <c r="V1018" s="118" t="str">
        <f t="shared" si="87"/>
        <v/>
      </c>
    </row>
    <row r="1019" spans="1:22" x14ac:dyDescent="0.25">
      <c r="A1019" s="16">
        <v>129</v>
      </c>
      <c r="B1019" s="63" t="str">
        <f t="shared" si="90"/>
        <v/>
      </c>
      <c r="C1019" s="63" t="str">
        <f t="shared" si="90"/>
        <v/>
      </c>
      <c r="D1019" s="23"/>
      <c r="E1019" s="23"/>
      <c r="F1019" s="23"/>
      <c r="G1019" s="23"/>
      <c r="H1019" s="23"/>
      <c r="I1019" s="23"/>
      <c r="J1019" s="23"/>
      <c r="K1019" s="23"/>
      <c r="L1019" s="23"/>
      <c r="M1019" s="23"/>
      <c r="N1019" s="23"/>
      <c r="O1019" s="23"/>
      <c r="P1019" s="23"/>
      <c r="Q1019" s="23"/>
      <c r="R1019" s="23"/>
      <c r="S1019" s="23"/>
      <c r="T1019" s="23"/>
      <c r="U1019" s="23"/>
      <c r="V1019" s="118" t="str">
        <f t="shared" si="87"/>
        <v/>
      </c>
    </row>
    <row r="1020" spans="1:22" x14ac:dyDescent="0.25">
      <c r="A1020" s="16">
        <v>130</v>
      </c>
      <c r="B1020" s="63" t="str">
        <f t="shared" si="90"/>
        <v/>
      </c>
      <c r="C1020" s="63" t="str">
        <f t="shared" si="90"/>
        <v/>
      </c>
      <c r="D1020" s="23"/>
      <c r="E1020" s="23"/>
      <c r="F1020" s="23"/>
      <c r="G1020" s="30"/>
      <c r="H1020" s="30"/>
      <c r="I1020" s="30"/>
      <c r="J1020" s="30"/>
      <c r="K1020" s="23"/>
      <c r="L1020" s="23"/>
      <c r="M1020" s="23"/>
      <c r="N1020" s="30"/>
      <c r="O1020" s="30"/>
      <c r="P1020" s="30"/>
      <c r="Q1020" s="30"/>
      <c r="R1020" s="30"/>
      <c r="S1020" s="30"/>
      <c r="T1020" s="30"/>
      <c r="U1020" s="30"/>
      <c r="V1020" s="118" t="str">
        <f t="shared" ref="V1020:V1083" si="91">IF(B1020="","",SUM(D1020:U1020))</f>
        <v/>
      </c>
    </row>
    <row r="1021" spans="1:22" x14ac:dyDescent="0.25">
      <c r="A1021" s="16">
        <v>131</v>
      </c>
      <c r="B1021" s="63" t="str">
        <f t="shared" si="90"/>
        <v/>
      </c>
      <c r="C1021" s="63" t="str">
        <f t="shared" si="90"/>
        <v/>
      </c>
      <c r="D1021" s="23"/>
      <c r="E1021" s="23"/>
      <c r="F1021" s="23"/>
      <c r="G1021" s="30"/>
      <c r="H1021" s="30"/>
      <c r="I1021" s="30"/>
      <c r="J1021" s="30"/>
      <c r="K1021" s="23"/>
      <c r="L1021" s="23"/>
      <c r="M1021" s="23"/>
      <c r="N1021" s="30"/>
      <c r="O1021" s="30"/>
      <c r="P1021" s="30"/>
      <c r="Q1021" s="30"/>
      <c r="R1021" s="30"/>
      <c r="S1021" s="30"/>
      <c r="T1021" s="30"/>
      <c r="U1021" s="30"/>
      <c r="V1021" s="118" t="str">
        <f t="shared" si="91"/>
        <v/>
      </c>
    </row>
    <row r="1022" spans="1:22" x14ac:dyDescent="0.25">
      <c r="A1022" s="16">
        <v>132</v>
      </c>
      <c r="B1022" s="63" t="str">
        <f t="shared" si="90"/>
        <v/>
      </c>
      <c r="C1022" s="63" t="str">
        <f t="shared" si="90"/>
        <v/>
      </c>
      <c r="D1022" s="23"/>
      <c r="E1022" s="23"/>
      <c r="F1022" s="23"/>
      <c r="G1022" s="30"/>
      <c r="H1022" s="30"/>
      <c r="I1022" s="30"/>
      <c r="J1022" s="30"/>
      <c r="K1022" s="23"/>
      <c r="L1022" s="23"/>
      <c r="M1022" s="23"/>
      <c r="N1022" s="30"/>
      <c r="O1022" s="30"/>
      <c r="P1022" s="30"/>
      <c r="Q1022" s="30"/>
      <c r="R1022" s="30"/>
      <c r="S1022" s="30"/>
      <c r="T1022" s="30"/>
      <c r="U1022" s="30"/>
      <c r="V1022" s="118" t="str">
        <f t="shared" si="91"/>
        <v/>
      </c>
    </row>
    <row r="1023" spans="1:22" x14ac:dyDescent="0.25">
      <c r="A1023" s="16">
        <v>133</v>
      </c>
      <c r="B1023" s="63" t="str">
        <f t="shared" si="90"/>
        <v/>
      </c>
      <c r="C1023" s="63" t="str">
        <f t="shared" si="90"/>
        <v/>
      </c>
      <c r="D1023" s="23"/>
      <c r="E1023" s="23"/>
      <c r="F1023" s="23"/>
      <c r="G1023" s="30"/>
      <c r="H1023" s="30"/>
      <c r="I1023" s="30"/>
      <c r="J1023" s="30"/>
      <c r="K1023" s="23"/>
      <c r="L1023" s="23"/>
      <c r="M1023" s="23"/>
      <c r="N1023" s="30"/>
      <c r="O1023" s="30"/>
      <c r="P1023" s="30"/>
      <c r="Q1023" s="30"/>
      <c r="R1023" s="30"/>
      <c r="S1023" s="30"/>
      <c r="T1023" s="30"/>
      <c r="U1023" s="30"/>
      <c r="V1023" s="118" t="str">
        <f t="shared" si="91"/>
        <v/>
      </c>
    </row>
    <row r="1024" spans="1:22" x14ac:dyDescent="0.25">
      <c r="A1024" s="16">
        <v>134</v>
      </c>
      <c r="B1024" s="63" t="str">
        <f t="shared" si="90"/>
        <v/>
      </c>
      <c r="C1024" s="63" t="str">
        <f t="shared" si="90"/>
        <v/>
      </c>
      <c r="D1024" s="23"/>
      <c r="E1024" s="23"/>
      <c r="F1024" s="23"/>
      <c r="G1024" s="30"/>
      <c r="H1024" s="30"/>
      <c r="I1024" s="30"/>
      <c r="J1024" s="30"/>
      <c r="K1024" s="23"/>
      <c r="L1024" s="23"/>
      <c r="M1024" s="23"/>
      <c r="N1024" s="30"/>
      <c r="O1024" s="30"/>
      <c r="P1024" s="30"/>
      <c r="Q1024" s="30"/>
      <c r="R1024" s="30"/>
      <c r="S1024" s="30"/>
      <c r="T1024" s="30"/>
      <c r="U1024" s="30"/>
      <c r="V1024" s="118" t="str">
        <f t="shared" si="91"/>
        <v/>
      </c>
    </row>
    <row r="1025" spans="1:22" x14ac:dyDescent="0.25">
      <c r="A1025" s="16">
        <v>135</v>
      </c>
      <c r="B1025" s="63" t="str">
        <f t="shared" si="90"/>
        <v/>
      </c>
      <c r="C1025" s="63" t="str">
        <f t="shared" si="90"/>
        <v/>
      </c>
      <c r="D1025" s="23"/>
      <c r="E1025" s="23"/>
      <c r="F1025" s="23"/>
      <c r="G1025" s="30"/>
      <c r="H1025" s="30"/>
      <c r="I1025" s="30"/>
      <c r="J1025" s="30"/>
      <c r="K1025" s="23"/>
      <c r="L1025" s="23"/>
      <c r="M1025" s="23"/>
      <c r="N1025" s="30"/>
      <c r="O1025" s="30"/>
      <c r="P1025" s="30"/>
      <c r="Q1025" s="30"/>
      <c r="R1025" s="30"/>
      <c r="S1025" s="30"/>
      <c r="T1025" s="30"/>
      <c r="U1025" s="30"/>
      <c r="V1025" s="118" t="str">
        <f t="shared" si="91"/>
        <v/>
      </c>
    </row>
    <row r="1026" spans="1:22" x14ac:dyDescent="0.25">
      <c r="A1026" s="16">
        <v>136</v>
      </c>
      <c r="B1026" s="63" t="str">
        <f t="shared" si="90"/>
        <v/>
      </c>
      <c r="C1026" s="63" t="str">
        <f t="shared" si="90"/>
        <v/>
      </c>
      <c r="D1026" s="23"/>
      <c r="E1026" s="23"/>
      <c r="F1026" s="23"/>
      <c r="G1026" s="30"/>
      <c r="H1026" s="30"/>
      <c r="I1026" s="30"/>
      <c r="J1026" s="30"/>
      <c r="K1026" s="23"/>
      <c r="L1026" s="23"/>
      <c r="M1026" s="23"/>
      <c r="N1026" s="30"/>
      <c r="O1026" s="30"/>
      <c r="P1026" s="30"/>
      <c r="Q1026" s="30"/>
      <c r="R1026" s="30"/>
      <c r="S1026" s="30"/>
      <c r="T1026" s="30"/>
      <c r="U1026" s="30"/>
      <c r="V1026" s="118" t="str">
        <f t="shared" si="91"/>
        <v/>
      </c>
    </row>
    <row r="1027" spans="1:22" x14ac:dyDescent="0.25">
      <c r="A1027" s="16">
        <v>137</v>
      </c>
      <c r="B1027" s="63" t="str">
        <f t="shared" si="90"/>
        <v/>
      </c>
      <c r="C1027" s="63" t="str">
        <f t="shared" si="90"/>
        <v/>
      </c>
      <c r="D1027" s="23"/>
      <c r="E1027" s="23"/>
      <c r="F1027" s="23"/>
      <c r="G1027" s="30"/>
      <c r="H1027" s="30"/>
      <c r="I1027" s="30"/>
      <c r="J1027" s="30"/>
      <c r="K1027" s="23"/>
      <c r="L1027" s="23"/>
      <c r="M1027" s="23"/>
      <c r="N1027" s="30"/>
      <c r="O1027" s="30"/>
      <c r="P1027" s="30"/>
      <c r="Q1027" s="30"/>
      <c r="R1027" s="30"/>
      <c r="S1027" s="30"/>
      <c r="T1027" s="30"/>
      <c r="U1027" s="30"/>
      <c r="V1027" s="118" t="str">
        <f t="shared" si="91"/>
        <v/>
      </c>
    </row>
    <row r="1028" spans="1:22" x14ac:dyDescent="0.25">
      <c r="A1028" s="16">
        <v>138</v>
      </c>
      <c r="B1028" s="63" t="str">
        <f t="shared" si="90"/>
        <v/>
      </c>
      <c r="C1028" s="63" t="str">
        <f t="shared" si="90"/>
        <v/>
      </c>
      <c r="D1028" s="23"/>
      <c r="E1028" s="23"/>
      <c r="F1028" s="23"/>
      <c r="G1028" s="30"/>
      <c r="H1028" s="30"/>
      <c r="I1028" s="30"/>
      <c r="J1028" s="30"/>
      <c r="K1028" s="23"/>
      <c r="L1028" s="23"/>
      <c r="M1028" s="23"/>
      <c r="N1028" s="30"/>
      <c r="O1028" s="30"/>
      <c r="P1028" s="30"/>
      <c r="Q1028" s="30"/>
      <c r="R1028" s="30"/>
      <c r="S1028" s="30"/>
      <c r="T1028" s="30"/>
      <c r="U1028" s="30"/>
      <c r="V1028" s="118" t="str">
        <f t="shared" si="91"/>
        <v/>
      </c>
    </row>
    <row r="1029" spans="1:22" x14ac:dyDescent="0.25">
      <c r="A1029" s="16">
        <v>139</v>
      </c>
      <c r="B1029" s="63" t="str">
        <f t="shared" si="90"/>
        <v/>
      </c>
      <c r="C1029" s="63" t="str">
        <f t="shared" si="90"/>
        <v/>
      </c>
      <c r="D1029" s="23"/>
      <c r="E1029" s="23"/>
      <c r="F1029" s="23"/>
      <c r="G1029" s="30"/>
      <c r="H1029" s="30"/>
      <c r="I1029" s="30"/>
      <c r="J1029" s="30"/>
      <c r="K1029" s="23"/>
      <c r="L1029" s="23"/>
      <c r="M1029" s="23"/>
      <c r="N1029" s="30"/>
      <c r="O1029" s="30"/>
      <c r="P1029" s="30"/>
      <c r="Q1029" s="30"/>
      <c r="R1029" s="30"/>
      <c r="S1029" s="30"/>
      <c r="T1029" s="30"/>
      <c r="U1029" s="30"/>
      <c r="V1029" s="118" t="str">
        <f t="shared" si="91"/>
        <v/>
      </c>
    </row>
    <row r="1030" spans="1:22" x14ac:dyDescent="0.25">
      <c r="A1030" s="16">
        <v>140</v>
      </c>
      <c r="B1030" s="63" t="str">
        <f t="shared" si="90"/>
        <v/>
      </c>
      <c r="C1030" s="63" t="str">
        <f t="shared" si="90"/>
        <v/>
      </c>
      <c r="D1030" s="23"/>
      <c r="E1030" s="23"/>
      <c r="F1030" s="23"/>
      <c r="G1030" s="30"/>
      <c r="H1030" s="30"/>
      <c r="I1030" s="30"/>
      <c r="J1030" s="30"/>
      <c r="K1030" s="23"/>
      <c r="L1030" s="23"/>
      <c r="M1030" s="23"/>
      <c r="N1030" s="30"/>
      <c r="O1030" s="30"/>
      <c r="P1030" s="30"/>
      <c r="Q1030" s="30"/>
      <c r="R1030" s="30"/>
      <c r="S1030" s="30"/>
      <c r="T1030" s="30"/>
      <c r="U1030" s="30"/>
      <c r="V1030" s="118" t="str">
        <f t="shared" si="91"/>
        <v/>
      </c>
    </row>
    <row r="1031" spans="1:22" x14ac:dyDescent="0.25">
      <c r="A1031" s="16">
        <v>141</v>
      </c>
      <c r="B1031" s="63" t="str">
        <f t="shared" ref="B1031:C1050" si="92">+B412</f>
        <v/>
      </c>
      <c r="C1031" s="63" t="str">
        <f t="shared" si="92"/>
        <v/>
      </c>
      <c r="D1031" s="23"/>
      <c r="E1031" s="23"/>
      <c r="F1031" s="23"/>
      <c r="G1031" s="23"/>
      <c r="H1031" s="23"/>
      <c r="I1031" s="23"/>
      <c r="J1031" s="23"/>
      <c r="K1031" s="23"/>
      <c r="L1031" s="23"/>
      <c r="M1031" s="23"/>
      <c r="N1031" s="23"/>
      <c r="O1031" s="23"/>
      <c r="P1031" s="23"/>
      <c r="Q1031" s="23"/>
      <c r="R1031" s="23"/>
      <c r="S1031" s="23"/>
      <c r="T1031" s="23"/>
      <c r="U1031" s="23"/>
      <c r="V1031" s="118" t="str">
        <f t="shared" si="91"/>
        <v/>
      </c>
    </row>
    <row r="1032" spans="1:22" x14ac:dyDescent="0.25">
      <c r="A1032" s="16">
        <v>142</v>
      </c>
      <c r="B1032" s="63" t="str">
        <f t="shared" si="92"/>
        <v/>
      </c>
      <c r="C1032" s="63" t="str">
        <f t="shared" si="92"/>
        <v/>
      </c>
      <c r="D1032" s="23"/>
      <c r="E1032" s="23"/>
      <c r="F1032" s="23"/>
      <c r="G1032" s="23"/>
      <c r="H1032" s="23"/>
      <c r="I1032" s="23"/>
      <c r="J1032" s="23"/>
      <c r="K1032" s="23"/>
      <c r="L1032" s="23"/>
      <c r="M1032" s="23"/>
      <c r="N1032" s="23"/>
      <c r="O1032" s="23"/>
      <c r="P1032" s="23"/>
      <c r="Q1032" s="23"/>
      <c r="R1032" s="23"/>
      <c r="S1032" s="23"/>
      <c r="T1032" s="23"/>
      <c r="U1032" s="23"/>
      <c r="V1032" s="118" t="str">
        <f t="shared" si="91"/>
        <v/>
      </c>
    </row>
    <row r="1033" spans="1:22" x14ac:dyDescent="0.25">
      <c r="A1033" s="16">
        <v>143</v>
      </c>
      <c r="B1033" s="63" t="str">
        <f t="shared" si="92"/>
        <v/>
      </c>
      <c r="C1033" s="63" t="str">
        <f t="shared" si="92"/>
        <v/>
      </c>
      <c r="D1033" s="23"/>
      <c r="E1033" s="23"/>
      <c r="F1033" s="23"/>
      <c r="G1033" s="23"/>
      <c r="H1033" s="23"/>
      <c r="I1033" s="23"/>
      <c r="J1033" s="23"/>
      <c r="K1033" s="23"/>
      <c r="L1033" s="23"/>
      <c r="M1033" s="23"/>
      <c r="N1033" s="23"/>
      <c r="O1033" s="23"/>
      <c r="P1033" s="23"/>
      <c r="Q1033" s="23"/>
      <c r="R1033" s="23"/>
      <c r="S1033" s="23"/>
      <c r="T1033" s="23"/>
      <c r="U1033" s="23"/>
      <c r="V1033" s="118" t="str">
        <f t="shared" si="91"/>
        <v/>
      </c>
    </row>
    <row r="1034" spans="1:22" x14ac:dyDescent="0.25">
      <c r="A1034" s="16">
        <v>144</v>
      </c>
      <c r="B1034" s="63" t="str">
        <f t="shared" si="92"/>
        <v/>
      </c>
      <c r="C1034" s="63" t="str">
        <f t="shared" si="92"/>
        <v/>
      </c>
      <c r="D1034" s="23"/>
      <c r="E1034" s="23"/>
      <c r="F1034" s="23"/>
      <c r="G1034" s="30"/>
      <c r="H1034" s="30"/>
      <c r="I1034" s="30"/>
      <c r="J1034" s="30"/>
      <c r="K1034" s="23"/>
      <c r="L1034" s="23"/>
      <c r="M1034" s="23"/>
      <c r="N1034" s="30"/>
      <c r="O1034" s="30"/>
      <c r="P1034" s="30"/>
      <c r="Q1034" s="30"/>
      <c r="R1034" s="30"/>
      <c r="S1034" s="30"/>
      <c r="T1034" s="30"/>
      <c r="U1034" s="30"/>
      <c r="V1034" s="118" t="str">
        <f t="shared" si="91"/>
        <v/>
      </c>
    </row>
    <row r="1035" spans="1:22" x14ac:dyDescent="0.25">
      <c r="A1035" s="16">
        <v>145</v>
      </c>
      <c r="B1035" s="63" t="str">
        <f t="shared" si="92"/>
        <v/>
      </c>
      <c r="C1035" s="63" t="str">
        <f t="shared" si="92"/>
        <v/>
      </c>
      <c r="D1035" s="23"/>
      <c r="E1035" s="23"/>
      <c r="F1035" s="23"/>
      <c r="G1035" s="30"/>
      <c r="H1035" s="30"/>
      <c r="I1035" s="30"/>
      <c r="J1035" s="30"/>
      <c r="K1035" s="23"/>
      <c r="L1035" s="23"/>
      <c r="M1035" s="23"/>
      <c r="N1035" s="30"/>
      <c r="O1035" s="30"/>
      <c r="P1035" s="30"/>
      <c r="Q1035" s="30"/>
      <c r="R1035" s="30"/>
      <c r="S1035" s="30"/>
      <c r="T1035" s="30"/>
      <c r="U1035" s="30"/>
      <c r="V1035" s="118" t="str">
        <f t="shared" si="91"/>
        <v/>
      </c>
    </row>
    <row r="1036" spans="1:22" x14ac:dyDescent="0.25">
      <c r="A1036" s="16">
        <v>146</v>
      </c>
      <c r="B1036" s="63" t="str">
        <f t="shared" si="92"/>
        <v/>
      </c>
      <c r="C1036" s="63" t="str">
        <f t="shared" si="92"/>
        <v/>
      </c>
      <c r="D1036" s="23"/>
      <c r="E1036" s="23"/>
      <c r="F1036" s="23"/>
      <c r="G1036" s="30"/>
      <c r="H1036" s="30"/>
      <c r="I1036" s="30"/>
      <c r="J1036" s="30"/>
      <c r="K1036" s="23"/>
      <c r="L1036" s="23"/>
      <c r="M1036" s="23"/>
      <c r="N1036" s="30"/>
      <c r="O1036" s="30"/>
      <c r="P1036" s="30"/>
      <c r="Q1036" s="30"/>
      <c r="R1036" s="30"/>
      <c r="S1036" s="30"/>
      <c r="T1036" s="30"/>
      <c r="U1036" s="30"/>
      <c r="V1036" s="118" t="str">
        <f t="shared" si="91"/>
        <v/>
      </c>
    </row>
    <row r="1037" spans="1:22" x14ac:dyDescent="0.25">
      <c r="A1037" s="16">
        <v>147</v>
      </c>
      <c r="B1037" s="63" t="str">
        <f t="shared" si="92"/>
        <v/>
      </c>
      <c r="C1037" s="63" t="str">
        <f t="shared" si="92"/>
        <v/>
      </c>
      <c r="D1037" s="23"/>
      <c r="E1037" s="23"/>
      <c r="F1037" s="23"/>
      <c r="G1037" s="30"/>
      <c r="H1037" s="30"/>
      <c r="I1037" s="30"/>
      <c r="J1037" s="30"/>
      <c r="K1037" s="23"/>
      <c r="L1037" s="23"/>
      <c r="M1037" s="23"/>
      <c r="N1037" s="30"/>
      <c r="O1037" s="30"/>
      <c r="P1037" s="30"/>
      <c r="Q1037" s="30"/>
      <c r="R1037" s="30"/>
      <c r="S1037" s="30"/>
      <c r="T1037" s="30"/>
      <c r="U1037" s="30"/>
      <c r="V1037" s="118" t="str">
        <f t="shared" si="91"/>
        <v/>
      </c>
    </row>
    <row r="1038" spans="1:22" x14ac:dyDescent="0.25">
      <c r="A1038" s="16">
        <v>148</v>
      </c>
      <c r="B1038" s="63" t="str">
        <f t="shared" si="92"/>
        <v/>
      </c>
      <c r="C1038" s="63" t="str">
        <f t="shared" si="92"/>
        <v/>
      </c>
      <c r="D1038" s="23"/>
      <c r="E1038" s="23"/>
      <c r="F1038" s="23"/>
      <c r="G1038" s="30"/>
      <c r="H1038" s="30"/>
      <c r="I1038" s="30"/>
      <c r="J1038" s="30"/>
      <c r="K1038" s="23"/>
      <c r="L1038" s="23"/>
      <c r="M1038" s="23"/>
      <c r="N1038" s="30"/>
      <c r="O1038" s="30"/>
      <c r="P1038" s="30"/>
      <c r="Q1038" s="30"/>
      <c r="R1038" s="30"/>
      <c r="S1038" s="30"/>
      <c r="T1038" s="30"/>
      <c r="U1038" s="30"/>
      <c r="V1038" s="118" t="str">
        <f t="shared" si="91"/>
        <v/>
      </c>
    </row>
    <row r="1039" spans="1:22" x14ac:dyDescent="0.25">
      <c r="A1039" s="16">
        <v>149</v>
      </c>
      <c r="B1039" s="63" t="str">
        <f t="shared" si="92"/>
        <v/>
      </c>
      <c r="C1039" s="63" t="str">
        <f t="shared" si="92"/>
        <v/>
      </c>
      <c r="D1039" s="23"/>
      <c r="E1039" s="23"/>
      <c r="F1039" s="23"/>
      <c r="G1039" s="30"/>
      <c r="H1039" s="30"/>
      <c r="I1039" s="30"/>
      <c r="J1039" s="30"/>
      <c r="K1039" s="23"/>
      <c r="L1039" s="23"/>
      <c r="M1039" s="23"/>
      <c r="N1039" s="30"/>
      <c r="O1039" s="30"/>
      <c r="P1039" s="30"/>
      <c r="Q1039" s="30"/>
      <c r="R1039" s="30"/>
      <c r="S1039" s="30"/>
      <c r="T1039" s="30"/>
      <c r="U1039" s="30"/>
      <c r="V1039" s="118" t="str">
        <f t="shared" si="91"/>
        <v/>
      </c>
    </row>
    <row r="1040" spans="1:22" x14ac:dyDescent="0.25">
      <c r="A1040" s="16">
        <v>150</v>
      </c>
      <c r="B1040" s="63" t="str">
        <f t="shared" si="92"/>
        <v/>
      </c>
      <c r="C1040" s="63" t="str">
        <f t="shared" si="92"/>
        <v/>
      </c>
      <c r="D1040" s="23"/>
      <c r="E1040" s="23"/>
      <c r="F1040" s="23"/>
      <c r="G1040" s="30"/>
      <c r="H1040" s="30"/>
      <c r="I1040" s="30"/>
      <c r="J1040" s="30"/>
      <c r="K1040" s="23"/>
      <c r="L1040" s="23"/>
      <c r="M1040" s="23"/>
      <c r="N1040" s="30"/>
      <c r="O1040" s="30"/>
      <c r="P1040" s="30"/>
      <c r="Q1040" s="30"/>
      <c r="R1040" s="30"/>
      <c r="S1040" s="30"/>
      <c r="T1040" s="30"/>
      <c r="U1040" s="30"/>
      <c r="V1040" s="118" t="str">
        <f t="shared" si="91"/>
        <v/>
      </c>
    </row>
    <row r="1041" spans="1:22" x14ac:dyDescent="0.25">
      <c r="A1041" s="16">
        <v>151</v>
      </c>
      <c r="B1041" s="63" t="str">
        <f t="shared" si="92"/>
        <v/>
      </c>
      <c r="C1041" s="63" t="str">
        <f t="shared" si="92"/>
        <v/>
      </c>
      <c r="D1041" s="23"/>
      <c r="E1041" s="23"/>
      <c r="F1041" s="23"/>
      <c r="G1041" s="30"/>
      <c r="H1041" s="30"/>
      <c r="I1041" s="30"/>
      <c r="J1041" s="30"/>
      <c r="K1041" s="23"/>
      <c r="L1041" s="23"/>
      <c r="M1041" s="23"/>
      <c r="N1041" s="30"/>
      <c r="O1041" s="30"/>
      <c r="P1041" s="30"/>
      <c r="Q1041" s="30"/>
      <c r="R1041" s="30"/>
      <c r="S1041" s="30"/>
      <c r="T1041" s="30"/>
      <c r="U1041" s="30"/>
      <c r="V1041" s="118" t="str">
        <f t="shared" si="91"/>
        <v/>
      </c>
    </row>
    <row r="1042" spans="1:22" x14ac:dyDescent="0.25">
      <c r="A1042" s="16">
        <v>152</v>
      </c>
      <c r="B1042" s="63" t="str">
        <f t="shared" si="92"/>
        <v/>
      </c>
      <c r="C1042" s="63" t="str">
        <f t="shared" si="92"/>
        <v/>
      </c>
      <c r="D1042" s="23"/>
      <c r="E1042" s="23"/>
      <c r="F1042" s="23"/>
      <c r="G1042" s="30"/>
      <c r="H1042" s="30"/>
      <c r="I1042" s="30"/>
      <c r="J1042" s="30"/>
      <c r="K1042" s="23"/>
      <c r="L1042" s="23"/>
      <c r="M1042" s="23"/>
      <c r="N1042" s="30"/>
      <c r="O1042" s="30"/>
      <c r="P1042" s="30"/>
      <c r="Q1042" s="30"/>
      <c r="R1042" s="30"/>
      <c r="S1042" s="30"/>
      <c r="T1042" s="30"/>
      <c r="U1042" s="30"/>
      <c r="V1042" s="118" t="str">
        <f t="shared" si="91"/>
        <v/>
      </c>
    </row>
    <row r="1043" spans="1:22" x14ac:dyDescent="0.25">
      <c r="A1043" s="16">
        <v>153</v>
      </c>
      <c r="B1043" s="63" t="str">
        <f t="shared" si="92"/>
        <v/>
      </c>
      <c r="C1043" s="63" t="str">
        <f t="shared" si="92"/>
        <v/>
      </c>
      <c r="D1043" s="23"/>
      <c r="E1043" s="23"/>
      <c r="F1043" s="23"/>
      <c r="G1043" s="30"/>
      <c r="H1043" s="30"/>
      <c r="I1043" s="30"/>
      <c r="J1043" s="30"/>
      <c r="K1043" s="23"/>
      <c r="L1043" s="23"/>
      <c r="M1043" s="23"/>
      <c r="N1043" s="30"/>
      <c r="O1043" s="30"/>
      <c r="P1043" s="30"/>
      <c r="Q1043" s="30"/>
      <c r="R1043" s="30"/>
      <c r="S1043" s="30"/>
      <c r="T1043" s="30"/>
      <c r="U1043" s="30"/>
      <c r="V1043" s="118" t="str">
        <f t="shared" si="91"/>
        <v/>
      </c>
    </row>
    <row r="1044" spans="1:22" x14ac:dyDescent="0.25">
      <c r="A1044" s="16">
        <v>154</v>
      </c>
      <c r="B1044" s="63" t="str">
        <f t="shared" si="92"/>
        <v/>
      </c>
      <c r="C1044" s="63" t="str">
        <f t="shared" si="92"/>
        <v/>
      </c>
      <c r="D1044" s="23"/>
      <c r="E1044" s="23"/>
      <c r="F1044" s="23"/>
      <c r="G1044" s="30"/>
      <c r="H1044" s="30"/>
      <c r="I1044" s="30"/>
      <c r="J1044" s="30"/>
      <c r="K1044" s="23"/>
      <c r="L1044" s="23"/>
      <c r="M1044" s="23"/>
      <c r="N1044" s="30"/>
      <c r="O1044" s="30"/>
      <c r="P1044" s="30"/>
      <c r="Q1044" s="30"/>
      <c r="R1044" s="30"/>
      <c r="S1044" s="30"/>
      <c r="T1044" s="30"/>
      <c r="U1044" s="30"/>
      <c r="V1044" s="118" t="str">
        <f t="shared" si="91"/>
        <v/>
      </c>
    </row>
    <row r="1045" spans="1:22" x14ac:dyDescent="0.25">
      <c r="A1045" s="16">
        <v>155</v>
      </c>
      <c r="B1045" s="63" t="str">
        <f t="shared" si="92"/>
        <v/>
      </c>
      <c r="C1045" s="63" t="str">
        <f t="shared" si="92"/>
        <v/>
      </c>
      <c r="D1045" s="23"/>
      <c r="E1045" s="23"/>
      <c r="F1045" s="23"/>
      <c r="G1045" s="23"/>
      <c r="H1045" s="23"/>
      <c r="I1045" s="23"/>
      <c r="J1045" s="23"/>
      <c r="K1045" s="23"/>
      <c r="L1045" s="23"/>
      <c r="M1045" s="23"/>
      <c r="N1045" s="23"/>
      <c r="O1045" s="23"/>
      <c r="P1045" s="23"/>
      <c r="Q1045" s="23"/>
      <c r="R1045" s="23"/>
      <c r="S1045" s="23"/>
      <c r="T1045" s="23"/>
      <c r="U1045" s="23"/>
      <c r="V1045" s="118" t="str">
        <f t="shared" si="91"/>
        <v/>
      </c>
    </row>
    <row r="1046" spans="1:22" x14ac:dyDescent="0.25">
      <c r="A1046" s="16">
        <v>156</v>
      </c>
      <c r="B1046" s="63" t="str">
        <f t="shared" si="92"/>
        <v/>
      </c>
      <c r="C1046" s="63" t="str">
        <f t="shared" si="92"/>
        <v/>
      </c>
      <c r="D1046" s="23"/>
      <c r="E1046" s="23"/>
      <c r="F1046" s="23"/>
      <c r="G1046" s="23"/>
      <c r="H1046" s="23"/>
      <c r="I1046" s="23"/>
      <c r="J1046" s="23"/>
      <c r="K1046" s="23"/>
      <c r="L1046" s="23"/>
      <c r="M1046" s="23"/>
      <c r="N1046" s="23"/>
      <c r="O1046" s="23"/>
      <c r="P1046" s="23"/>
      <c r="Q1046" s="23"/>
      <c r="R1046" s="23"/>
      <c r="S1046" s="23"/>
      <c r="T1046" s="23"/>
      <c r="U1046" s="23"/>
      <c r="V1046" s="118" t="str">
        <f t="shared" si="91"/>
        <v/>
      </c>
    </row>
    <row r="1047" spans="1:22" x14ac:dyDescent="0.25">
      <c r="A1047" s="16">
        <v>157</v>
      </c>
      <c r="B1047" s="63" t="str">
        <f t="shared" si="92"/>
        <v/>
      </c>
      <c r="C1047" s="63" t="str">
        <f t="shared" si="92"/>
        <v/>
      </c>
      <c r="D1047" s="23"/>
      <c r="E1047" s="23"/>
      <c r="F1047" s="23"/>
      <c r="G1047" s="23"/>
      <c r="H1047" s="23"/>
      <c r="I1047" s="23"/>
      <c r="J1047" s="23"/>
      <c r="K1047" s="23"/>
      <c r="L1047" s="23"/>
      <c r="M1047" s="23"/>
      <c r="N1047" s="23"/>
      <c r="O1047" s="23"/>
      <c r="P1047" s="23"/>
      <c r="Q1047" s="23"/>
      <c r="R1047" s="23"/>
      <c r="S1047" s="23"/>
      <c r="T1047" s="23"/>
      <c r="U1047" s="23"/>
      <c r="V1047" s="118" t="str">
        <f t="shared" si="91"/>
        <v/>
      </c>
    </row>
    <row r="1048" spans="1:22" x14ac:dyDescent="0.25">
      <c r="A1048" s="16">
        <v>158</v>
      </c>
      <c r="B1048" s="63" t="str">
        <f t="shared" si="92"/>
        <v/>
      </c>
      <c r="C1048" s="63" t="str">
        <f t="shared" si="92"/>
        <v/>
      </c>
      <c r="D1048" s="23"/>
      <c r="E1048" s="23"/>
      <c r="F1048" s="23"/>
      <c r="G1048" s="30"/>
      <c r="H1048" s="30"/>
      <c r="I1048" s="30"/>
      <c r="J1048" s="30"/>
      <c r="K1048" s="23"/>
      <c r="L1048" s="23"/>
      <c r="M1048" s="23"/>
      <c r="N1048" s="30"/>
      <c r="O1048" s="30"/>
      <c r="P1048" s="30"/>
      <c r="Q1048" s="30"/>
      <c r="R1048" s="30"/>
      <c r="S1048" s="30"/>
      <c r="T1048" s="30"/>
      <c r="U1048" s="30"/>
      <c r="V1048" s="118" t="str">
        <f t="shared" si="91"/>
        <v/>
      </c>
    </row>
    <row r="1049" spans="1:22" x14ac:dyDescent="0.25">
      <c r="A1049" s="16">
        <v>159</v>
      </c>
      <c r="B1049" s="63" t="str">
        <f t="shared" si="92"/>
        <v/>
      </c>
      <c r="C1049" s="63" t="str">
        <f t="shared" si="92"/>
        <v/>
      </c>
      <c r="D1049" s="23"/>
      <c r="E1049" s="23"/>
      <c r="F1049" s="23"/>
      <c r="G1049" s="30"/>
      <c r="H1049" s="30"/>
      <c r="I1049" s="30"/>
      <c r="J1049" s="30"/>
      <c r="K1049" s="23"/>
      <c r="L1049" s="23"/>
      <c r="M1049" s="23"/>
      <c r="N1049" s="30"/>
      <c r="O1049" s="30"/>
      <c r="P1049" s="30"/>
      <c r="Q1049" s="30"/>
      <c r="R1049" s="30"/>
      <c r="S1049" s="30"/>
      <c r="T1049" s="30"/>
      <c r="U1049" s="30"/>
      <c r="V1049" s="118" t="str">
        <f t="shared" si="91"/>
        <v/>
      </c>
    </row>
    <row r="1050" spans="1:22" x14ac:dyDescent="0.25">
      <c r="A1050" s="16">
        <v>160</v>
      </c>
      <c r="B1050" s="63" t="str">
        <f t="shared" si="92"/>
        <v/>
      </c>
      <c r="C1050" s="63" t="str">
        <f t="shared" si="92"/>
        <v/>
      </c>
      <c r="D1050" s="23"/>
      <c r="E1050" s="23"/>
      <c r="F1050" s="23"/>
      <c r="G1050" s="30"/>
      <c r="H1050" s="30"/>
      <c r="I1050" s="30"/>
      <c r="J1050" s="30"/>
      <c r="K1050" s="23"/>
      <c r="L1050" s="23"/>
      <c r="M1050" s="23"/>
      <c r="N1050" s="30"/>
      <c r="O1050" s="30"/>
      <c r="P1050" s="30"/>
      <c r="Q1050" s="30"/>
      <c r="R1050" s="30"/>
      <c r="S1050" s="30"/>
      <c r="T1050" s="30"/>
      <c r="U1050" s="30"/>
      <c r="V1050" s="118" t="str">
        <f t="shared" si="91"/>
        <v/>
      </c>
    </row>
    <row r="1051" spans="1:22" x14ac:dyDescent="0.25">
      <c r="A1051" s="16">
        <v>161</v>
      </c>
      <c r="B1051" s="63" t="str">
        <f t="shared" ref="B1051:C1070" si="93">+B432</f>
        <v/>
      </c>
      <c r="C1051" s="63" t="str">
        <f t="shared" si="93"/>
        <v/>
      </c>
      <c r="D1051" s="23"/>
      <c r="E1051" s="23"/>
      <c r="F1051" s="23"/>
      <c r="G1051" s="30"/>
      <c r="H1051" s="30"/>
      <c r="I1051" s="30"/>
      <c r="J1051" s="30"/>
      <c r="K1051" s="23"/>
      <c r="L1051" s="23"/>
      <c r="M1051" s="23"/>
      <c r="N1051" s="30"/>
      <c r="O1051" s="30"/>
      <c r="P1051" s="30"/>
      <c r="Q1051" s="30"/>
      <c r="R1051" s="30"/>
      <c r="S1051" s="30"/>
      <c r="T1051" s="30"/>
      <c r="U1051" s="30"/>
      <c r="V1051" s="118" t="str">
        <f t="shared" si="91"/>
        <v/>
      </c>
    </row>
    <row r="1052" spans="1:22" x14ac:dyDescent="0.25">
      <c r="A1052" s="16">
        <v>162</v>
      </c>
      <c r="B1052" s="63" t="str">
        <f t="shared" si="93"/>
        <v/>
      </c>
      <c r="C1052" s="63" t="str">
        <f t="shared" si="93"/>
        <v/>
      </c>
      <c r="D1052" s="23"/>
      <c r="E1052" s="23"/>
      <c r="F1052" s="23"/>
      <c r="G1052" s="30"/>
      <c r="H1052" s="30"/>
      <c r="I1052" s="30"/>
      <c r="J1052" s="30"/>
      <c r="K1052" s="23"/>
      <c r="L1052" s="23"/>
      <c r="M1052" s="23"/>
      <c r="N1052" s="30"/>
      <c r="O1052" s="30"/>
      <c r="P1052" s="30"/>
      <c r="Q1052" s="30"/>
      <c r="R1052" s="30"/>
      <c r="S1052" s="30"/>
      <c r="T1052" s="30"/>
      <c r="U1052" s="30"/>
      <c r="V1052" s="118" t="str">
        <f t="shared" si="91"/>
        <v/>
      </c>
    </row>
    <row r="1053" spans="1:22" x14ac:dyDescent="0.25">
      <c r="A1053" s="16">
        <v>163</v>
      </c>
      <c r="B1053" s="63" t="str">
        <f t="shared" si="93"/>
        <v/>
      </c>
      <c r="C1053" s="63" t="str">
        <f t="shared" si="93"/>
        <v/>
      </c>
      <c r="D1053" s="23"/>
      <c r="E1053" s="23"/>
      <c r="F1053" s="23"/>
      <c r="G1053" s="30"/>
      <c r="H1053" s="30"/>
      <c r="I1053" s="30"/>
      <c r="J1053" s="30"/>
      <c r="K1053" s="23"/>
      <c r="L1053" s="23"/>
      <c r="M1053" s="23"/>
      <c r="N1053" s="30"/>
      <c r="O1053" s="30"/>
      <c r="P1053" s="30"/>
      <c r="Q1053" s="30"/>
      <c r="R1053" s="30"/>
      <c r="S1053" s="30"/>
      <c r="T1053" s="30"/>
      <c r="U1053" s="30"/>
      <c r="V1053" s="118" t="str">
        <f t="shared" si="91"/>
        <v/>
      </c>
    </row>
    <row r="1054" spans="1:22" x14ac:dyDescent="0.25">
      <c r="A1054" s="16">
        <v>164</v>
      </c>
      <c r="B1054" s="63" t="str">
        <f t="shared" si="93"/>
        <v/>
      </c>
      <c r="C1054" s="63" t="str">
        <f t="shared" si="93"/>
        <v/>
      </c>
      <c r="D1054" s="23"/>
      <c r="E1054" s="23"/>
      <c r="F1054" s="23"/>
      <c r="G1054" s="30"/>
      <c r="H1054" s="30"/>
      <c r="I1054" s="30"/>
      <c r="J1054" s="30"/>
      <c r="K1054" s="23"/>
      <c r="L1054" s="23"/>
      <c r="M1054" s="23"/>
      <c r="N1054" s="30"/>
      <c r="O1054" s="30"/>
      <c r="P1054" s="30"/>
      <c r="Q1054" s="30"/>
      <c r="R1054" s="30"/>
      <c r="S1054" s="30"/>
      <c r="T1054" s="30"/>
      <c r="U1054" s="30"/>
      <c r="V1054" s="118" t="str">
        <f t="shared" si="91"/>
        <v/>
      </c>
    </row>
    <row r="1055" spans="1:22" x14ac:dyDescent="0.25">
      <c r="A1055" s="16">
        <v>165</v>
      </c>
      <c r="B1055" s="63" t="str">
        <f t="shared" si="93"/>
        <v/>
      </c>
      <c r="C1055" s="63" t="str">
        <f t="shared" si="93"/>
        <v/>
      </c>
      <c r="D1055" s="23"/>
      <c r="E1055" s="23"/>
      <c r="F1055" s="23"/>
      <c r="G1055" s="30"/>
      <c r="H1055" s="30"/>
      <c r="I1055" s="30"/>
      <c r="J1055" s="30"/>
      <c r="K1055" s="23"/>
      <c r="L1055" s="23"/>
      <c r="M1055" s="23"/>
      <c r="N1055" s="30"/>
      <c r="O1055" s="30"/>
      <c r="P1055" s="30"/>
      <c r="Q1055" s="30"/>
      <c r="R1055" s="30"/>
      <c r="S1055" s="30"/>
      <c r="T1055" s="30"/>
      <c r="U1055" s="30"/>
      <c r="V1055" s="118" t="str">
        <f t="shared" si="91"/>
        <v/>
      </c>
    </row>
    <row r="1056" spans="1:22" x14ac:dyDescent="0.25">
      <c r="A1056" s="16">
        <v>166</v>
      </c>
      <c r="B1056" s="63" t="str">
        <f t="shared" si="93"/>
        <v/>
      </c>
      <c r="C1056" s="63" t="str">
        <f t="shared" si="93"/>
        <v/>
      </c>
      <c r="D1056" s="23"/>
      <c r="E1056" s="23"/>
      <c r="F1056" s="23"/>
      <c r="G1056" s="30"/>
      <c r="H1056" s="30"/>
      <c r="I1056" s="30"/>
      <c r="J1056" s="30"/>
      <c r="K1056" s="23"/>
      <c r="L1056" s="23"/>
      <c r="M1056" s="23"/>
      <c r="N1056" s="30"/>
      <c r="O1056" s="30"/>
      <c r="P1056" s="30"/>
      <c r="Q1056" s="30"/>
      <c r="R1056" s="30"/>
      <c r="S1056" s="30"/>
      <c r="T1056" s="30"/>
      <c r="U1056" s="30"/>
      <c r="V1056" s="118" t="str">
        <f t="shared" si="91"/>
        <v/>
      </c>
    </row>
    <row r="1057" spans="1:22" x14ac:dyDescent="0.25">
      <c r="A1057" s="16">
        <v>167</v>
      </c>
      <c r="B1057" s="63" t="str">
        <f t="shared" si="93"/>
        <v/>
      </c>
      <c r="C1057" s="63" t="str">
        <f t="shared" si="93"/>
        <v/>
      </c>
      <c r="D1057" s="23"/>
      <c r="E1057" s="23"/>
      <c r="F1057" s="23"/>
      <c r="G1057" s="30"/>
      <c r="H1057" s="30"/>
      <c r="I1057" s="30"/>
      <c r="J1057" s="30"/>
      <c r="K1057" s="23"/>
      <c r="L1057" s="23"/>
      <c r="M1057" s="23"/>
      <c r="N1057" s="30"/>
      <c r="O1057" s="30"/>
      <c r="P1057" s="30"/>
      <c r="Q1057" s="30"/>
      <c r="R1057" s="30"/>
      <c r="S1057" s="30"/>
      <c r="T1057" s="30"/>
      <c r="U1057" s="30"/>
      <c r="V1057" s="118" t="str">
        <f t="shared" si="91"/>
        <v/>
      </c>
    </row>
    <row r="1058" spans="1:22" x14ac:dyDescent="0.25">
      <c r="A1058" s="16">
        <v>168</v>
      </c>
      <c r="B1058" s="63" t="str">
        <f t="shared" si="93"/>
        <v/>
      </c>
      <c r="C1058" s="63" t="str">
        <f t="shared" si="93"/>
        <v/>
      </c>
      <c r="D1058" s="23"/>
      <c r="E1058" s="23"/>
      <c r="F1058" s="23"/>
      <c r="G1058" s="30"/>
      <c r="H1058" s="30"/>
      <c r="I1058" s="30"/>
      <c r="J1058" s="30"/>
      <c r="K1058" s="23"/>
      <c r="L1058" s="23"/>
      <c r="M1058" s="23"/>
      <c r="N1058" s="30"/>
      <c r="O1058" s="30"/>
      <c r="P1058" s="30"/>
      <c r="Q1058" s="30"/>
      <c r="R1058" s="30"/>
      <c r="S1058" s="30"/>
      <c r="T1058" s="30"/>
      <c r="U1058" s="30"/>
      <c r="V1058" s="118" t="str">
        <f t="shared" si="91"/>
        <v/>
      </c>
    </row>
    <row r="1059" spans="1:22" x14ac:dyDescent="0.25">
      <c r="A1059" s="16">
        <v>169</v>
      </c>
      <c r="B1059" s="63" t="str">
        <f t="shared" si="93"/>
        <v/>
      </c>
      <c r="C1059" s="63" t="str">
        <f t="shared" si="93"/>
        <v/>
      </c>
      <c r="D1059" s="23"/>
      <c r="E1059" s="23"/>
      <c r="F1059" s="23"/>
      <c r="G1059" s="30"/>
      <c r="H1059" s="30"/>
      <c r="I1059" s="30"/>
      <c r="J1059" s="30"/>
      <c r="K1059" s="23"/>
      <c r="L1059" s="23"/>
      <c r="M1059" s="23"/>
      <c r="N1059" s="30"/>
      <c r="O1059" s="30"/>
      <c r="P1059" s="30"/>
      <c r="Q1059" s="30"/>
      <c r="R1059" s="30"/>
      <c r="S1059" s="30"/>
      <c r="T1059" s="30"/>
      <c r="U1059" s="30"/>
      <c r="V1059" s="118" t="str">
        <f t="shared" si="91"/>
        <v/>
      </c>
    </row>
    <row r="1060" spans="1:22" x14ac:dyDescent="0.25">
      <c r="A1060" s="16">
        <v>170</v>
      </c>
      <c r="B1060" s="63" t="str">
        <f t="shared" si="93"/>
        <v/>
      </c>
      <c r="C1060" s="63" t="str">
        <f t="shared" si="93"/>
        <v/>
      </c>
      <c r="D1060" s="23"/>
      <c r="E1060" s="23"/>
      <c r="F1060" s="23"/>
      <c r="G1060" s="30"/>
      <c r="H1060" s="30"/>
      <c r="I1060" s="30"/>
      <c r="J1060" s="30"/>
      <c r="K1060" s="23"/>
      <c r="L1060" s="23"/>
      <c r="M1060" s="23"/>
      <c r="N1060" s="30"/>
      <c r="O1060" s="30"/>
      <c r="P1060" s="30"/>
      <c r="Q1060" s="30"/>
      <c r="R1060" s="30"/>
      <c r="S1060" s="30"/>
      <c r="T1060" s="30"/>
      <c r="U1060" s="30"/>
      <c r="V1060" s="118" t="str">
        <f t="shared" si="91"/>
        <v/>
      </c>
    </row>
    <row r="1061" spans="1:22" x14ac:dyDescent="0.25">
      <c r="A1061" s="16">
        <v>171</v>
      </c>
      <c r="B1061" s="63" t="str">
        <f t="shared" si="93"/>
        <v/>
      </c>
      <c r="C1061" s="63" t="str">
        <f t="shared" si="93"/>
        <v/>
      </c>
      <c r="D1061" s="23"/>
      <c r="E1061" s="23"/>
      <c r="F1061" s="23"/>
      <c r="G1061" s="30"/>
      <c r="H1061" s="30"/>
      <c r="I1061" s="30"/>
      <c r="J1061" s="30"/>
      <c r="K1061" s="23"/>
      <c r="L1061" s="23"/>
      <c r="M1061" s="23"/>
      <c r="N1061" s="30"/>
      <c r="O1061" s="30"/>
      <c r="P1061" s="30"/>
      <c r="Q1061" s="30"/>
      <c r="R1061" s="30"/>
      <c r="S1061" s="30"/>
      <c r="T1061" s="30"/>
      <c r="U1061" s="30"/>
      <c r="V1061" s="118" t="str">
        <f t="shared" si="91"/>
        <v/>
      </c>
    </row>
    <row r="1062" spans="1:22" x14ac:dyDescent="0.25">
      <c r="A1062" s="16">
        <v>172</v>
      </c>
      <c r="B1062" s="63" t="str">
        <f t="shared" si="93"/>
        <v/>
      </c>
      <c r="C1062" s="63" t="str">
        <f t="shared" si="93"/>
        <v/>
      </c>
      <c r="D1062" s="23"/>
      <c r="E1062" s="23"/>
      <c r="F1062" s="23"/>
      <c r="G1062" s="30"/>
      <c r="H1062" s="30"/>
      <c r="I1062" s="30"/>
      <c r="J1062" s="30"/>
      <c r="K1062" s="23"/>
      <c r="L1062" s="23"/>
      <c r="M1062" s="23"/>
      <c r="N1062" s="30"/>
      <c r="O1062" s="30"/>
      <c r="P1062" s="30"/>
      <c r="Q1062" s="30"/>
      <c r="R1062" s="30"/>
      <c r="S1062" s="30"/>
      <c r="T1062" s="30"/>
      <c r="U1062" s="30"/>
      <c r="V1062" s="118" t="str">
        <f t="shared" si="91"/>
        <v/>
      </c>
    </row>
    <row r="1063" spans="1:22" x14ac:dyDescent="0.25">
      <c r="A1063" s="16">
        <v>173</v>
      </c>
      <c r="B1063" s="63" t="str">
        <f t="shared" si="93"/>
        <v/>
      </c>
      <c r="C1063" s="63" t="str">
        <f t="shared" si="93"/>
        <v/>
      </c>
      <c r="D1063" s="23"/>
      <c r="E1063" s="23"/>
      <c r="F1063" s="23"/>
      <c r="G1063" s="30"/>
      <c r="H1063" s="30"/>
      <c r="I1063" s="30"/>
      <c r="J1063" s="30"/>
      <c r="K1063" s="23"/>
      <c r="L1063" s="23"/>
      <c r="M1063" s="23"/>
      <c r="N1063" s="30"/>
      <c r="O1063" s="30"/>
      <c r="P1063" s="30"/>
      <c r="Q1063" s="30"/>
      <c r="R1063" s="30"/>
      <c r="S1063" s="30"/>
      <c r="T1063" s="30"/>
      <c r="U1063" s="30"/>
      <c r="V1063" s="118" t="str">
        <f t="shared" si="91"/>
        <v/>
      </c>
    </row>
    <row r="1064" spans="1:22" x14ac:dyDescent="0.25">
      <c r="A1064" s="16">
        <v>174</v>
      </c>
      <c r="B1064" s="63" t="str">
        <f t="shared" si="93"/>
        <v/>
      </c>
      <c r="C1064" s="63" t="str">
        <f t="shared" si="93"/>
        <v/>
      </c>
      <c r="D1064" s="23"/>
      <c r="E1064" s="23"/>
      <c r="F1064" s="23"/>
      <c r="G1064" s="30"/>
      <c r="H1064" s="30"/>
      <c r="I1064" s="30"/>
      <c r="J1064" s="30"/>
      <c r="K1064" s="23"/>
      <c r="L1064" s="23"/>
      <c r="M1064" s="23"/>
      <c r="N1064" s="30"/>
      <c r="O1064" s="30"/>
      <c r="P1064" s="30"/>
      <c r="Q1064" s="30"/>
      <c r="R1064" s="30"/>
      <c r="S1064" s="30"/>
      <c r="T1064" s="30"/>
      <c r="U1064" s="30"/>
      <c r="V1064" s="118" t="str">
        <f t="shared" si="91"/>
        <v/>
      </c>
    </row>
    <row r="1065" spans="1:22" x14ac:dyDescent="0.25">
      <c r="A1065" s="16">
        <v>175</v>
      </c>
      <c r="B1065" s="63" t="str">
        <f t="shared" si="93"/>
        <v/>
      </c>
      <c r="C1065" s="63" t="str">
        <f t="shared" si="93"/>
        <v/>
      </c>
      <c r="D1065" s="23"/>
      <c r="E1065" s="23"/>
      <c r="F1065" s="23"/>
      <c r="G1065" s="30"/>
      <c r="H1065" s="30"/>
      <c r="I1065" s="30"/>
      <c r="J1065" s="30"/>
      <c r="K1065" s="23"/>
      <c r="L1065" s="23"/>
      <c r="M1065" s="23"/>
      <c r="N1065" s="30"/>
      <c r="O1065" s="30"/>
      <c r="P1065" s="30"/>
      <c r="Q1065" s="30"/>
      <c r="R1065" s="30"/>
      <c r="S1065" s="30"/>
      <c r="T1065" s="30"/>
      <c r="U1065" s="30"/>
      <c r="V1065" s="118" t="str">
        <f t="shared" si="91"/>
        <v/>
      </c>
    </row>
    <row r="1066" spans="1:22" x14ac:dyDescent="0.25">
      <c r="A1066" s="16">
        <v>176</v>
      </c>
      <c r="B1066" s="63" t="str">
        <f t="shared" si="93"/>
        <v/>
      </c>
      <c r="C1066" s="63" t="str">
        <f t="shared" si="93"/>
        <v/>
      </c>
      <c r="D1066" s="23"/>
      <c r="E1066" s="23"/>
      <c r="F1066" s="23"/>
      <c r="G1066" s="30"/>
      <c r="H1066" s="30"/>
      <c r="I1066" s="30"/>
      <c r="J1066" s="30"/>
      <c r="K1066" s="23"/>
      <c r="L1066" s="23"/>
      <c r="M1066" s="23"/>
      <c r="N1066" s="30"/>
      <c r="O1066" s="30"/>
      <c r="P1066" s="30"/>
      <c r="Q1066" s="30"/>
      <c r="R1066" s="30"/>
      <c r="S1066" s="30"/>
      <c r="T1066" s="30"/>
      <c r="U1066" s="30"/>
      <c r="V1066" s="118" t="str">
        <f t="shared" si="91"/>
        <v/>
      </c>
    </row>
    <row r="1067" spans="1:22" x14ac:dyDescent="0.25">
      <c r="A1067" s="16">
        <v>177</v>
      </c>
      <c r="B1067" s="63" t="str">
        <f t="shared" si="93"/>
        <v/>
      </c>
      <c r="C1067" s="63" t="str">
        <f t="shared" si="93"/>
        <v/>
      </c>
      <c r="D1067" s="23"/>
      <c r="E1067" s="23"/>
      <c r="F1067" s="23"/>
      <c r="G1067" s="30"/>
      <c r="H1067" s="30"/>
      <c r="I1067" s="30"/>
      <c r="J1067" s="30"/>
      <c r="K1067" s="23"/>
      <c r="L1067" s="23"/>
      <c r="M1067" s="23"/>
      <c r="N1067" s="30"/>
      <c r="O1067" s="30"/>
      <c r="P1067" s="30"/>
      <c r="Q1067" s="30"/>
      <c r="R1067" s="30"/>
      <c r="S1067" s="30"/>
      <c r="T1067" s="30"/>
      <c r="U1067" s="30"/>
      <c r="V1067" s="118" t="str">
        <f t="shared" si="91"/>
        <v/>
      </c>
    </row>
    <row r="1068" spans="1:22" x14ac:dyDescent="0.25">
      <c r="A1068" s="16">
        <v>178</v>
      </c>
      <c r="B1068" s="63" t="str">
        <f t="shared" si="93"/>
        <v/>
      </c>
      <c r="C1068" s="63" t="str">
        <f t="shared" si="93"/>
        <v/>
      </c>
      <c r="D1068" s="23"/>
      <c r="E1068" s="23"/>
      <c r="F1068" s="23"/>
      <c r="G1068" s="30"/>
      <c r="H1068" s="30"/>
      <c r="I1068" s="30"/>
      <c r="J1068" s="30"/>
      <c r="K1068" s="23"/>
      <c r="L1068" s="23"/>
      <c r="M1068" s="23"/>
      <c r="N1068" s="30"/>
      <c r="O1068" s="30"/>
      <c r="P1068" s="30"/>
      <c r="Q1068" s="30"/>
      <c r="R1068" s="30"/>
      <c r="S1068" s="30"/>
      <c r="T1068" s="30"/>
      <c r="U1068" s="30"/>
      <c r="V1068" s="118" t="str">
        <f t="shared" si="91"/>
        <v/>
      </c>
    </row>
    <row r="1069" spans="1:22" x14ac:dyDescent="0.25">
      <c r="A1069" s="16">
        <v>179</v>
      </c>
      <c r="B1069" s="63" t="str">
        <f t="shared" si="93"/>
        <v/>
      </c>
      <c r="C1069" s="63" t="str">
        <f t="shared" si="93"/>
        <v/>
      </c>
      <c r="D1069" s="23"/>
      <c r="E1069" s="23"/>
      <c r="F1069" s="23"/>
      <c r="G1069" s="23"/>
      <c r="H1069" s="23"/>
      <c r="I1069" s="23"/>
      <c r="J1069" s="23"/>
      <c r="K1069" s="23"/>
      <c r="L1069" s="23"/>
      <c r="M1069" s="23"/>
      <c r="N1069" s="23"/>
      <c r="O1069" s="23"/>
      <c r="P1069" s="23"/>
      <c r="Q1069" s="23"/>
      <c r="R1069" s="23"/>
      <c r="S1069" s="23"/>
      <c r="T1069" s="23"/>
      <c r="U1069" s="23"/>
      <c r="V1069" s="118" t="str">
        <f t="shared" si="91"/>
        <v/>
      </c>
    </row>
    <row r="1070" spans="1:22" x14ac:dyDescent="0.25">
      <c r="A1070" s="16">
        <v>180</v>
      </c>
      <c r="B1070" s="63" t="str">
        <f t="shared" si="93"/>
        <v/>
      </c>
      <c r="C1070" s="63" t="str">
        <f t="shared" si="93"/>
        <v/>
      </c>
      <c r="D1070" s="23"/>
      <c r="E1070" s="23"/>
      <c r="F1070" s="23"/>
      <c r="G1070" s="23"/>
      <c r="H1070" s="23"/>
      <c r="I1070" s="23"/>
      <c r="J1070" s="23"/>
      <c r="K1070" s="23"/>
      <c r="L1070" s="23"/>
      <c r="M1070" s="23"/>
      <c r="N1070" s="23"/>
      <c r="O1070" s="23"/>
      <c r="P1070" s="23"/>
      <c r="Q1070" s="23"/>
      <c r="R1070" s="23"/>
      <c r="S1070" s="23"/>
      <c r="T1070" s="23"/>
      <c r="U1070" s="23"/>
      <c r="V1070" s="118" t="str">
        <f t="shared" si="91"/>
        <v/>
      </c>
    </row>
    <row r="1071" spans="1:22" x14ac:dyDescent="0.25">
      <c r="A1071" s="16">
        <v>181</v>
      </c>
      <c r="B1071" s="63" t="str">
        <f t="shared" ref="B1071:C1090" si="94">+B452</f>
        <v/>
      </c>
      <c r="C1071" s="63" t="str">
        <f t="shared" si="94"/>
        <v/>
      </c>
      <c r="D1071" s="23"/>
      <c r="E1071" s="23"/>
      <c r="F1071" s="23"/>
      <c r="G1071" s="23"/>
      <c r="H1071" s="23"/>
      <c r="I1071" s="23"/>
      <c r="J1071" s="23"/>
      <c r="K1071" s="23"/>
      <c r="L1071" s="23"/>
      <c r="M1071" s="23"/>
      <c r="N1071" s="23"/>
      <c r="O1071" s="23"/>
      <c r="P1071" s="23"/>
      <c r="Q1071" s="23"/>
      <c r="R1071" s="23"/>
      <c r="S1071" s="23"/>
      <c r="T1071" s="23"/>
      <c r="U1071" s="23"/>
      <c r="V1071" s="118" t="str">
        <f t="shared" si="91"/>
        <v/>
      </c>
    </row>
    <row r="1072" spans="1:22" x14ac:dyDescent="0.25">
      <c r="A1072" s="16">
        <v>182</v>
      </c>
      <c r="B1072" s="63" t="str">
        <f t="shared" si="94"/>
        <v/>
      </c>
      <c r="C1072" s="63" t="str">
        <f t="shared" si="94"/>
        <v/>
      </c>
      <c r="D1072" s="23"/>
      <c r="E1072" s="23"/>
      <c r="F1072" s="23"/>
      <c r="G1072" s="30"/>
      <c r="H1072" s="30"/>
      <c r="I1072" s="30"/>
      <c r="J1072" s="30"/>
      <c r="K1072" s="23"/>
      <c r="L1072" s="23"/>
      <c r="M1072" s="23"/>
      <c r="N1072" s="30"/>
      <c r="O1072" s="30"/>
      <c r="P1072" s="30"/>
      <c r="Q1072" s="30"/>
      <c r="R1072" s="30"/>
      <c r="S1072" s="30"/>
      <c r="T1072" s="30"/>
      <c r="U1072" s="30"/>
      <c r="V1072" s="118" t="str">
        <f t="shared" si="91"/>
        <v/>
      </c>
    </row>
    <row r="1073" spans="1:22" x14ac:dyDescent="0.25">
      <c r="A1073" s="16">
        <v>183</v>
      </c>
      <c r="B1073" s="63" t="str">
        <f t="shared" si="94"/>
        <v/>
      </c>
      <c r="C1073" s="63" t="str">
        <f t="shared" si="94"/>
        <v/>
      </c>
      <c r="D1073" s="23"/>
      <c r="E1073" s="23"/>
      <c r="F1073" s="23"/>
      <c r="G1073" s="30"/>
      <c r="H1073" s="30"/>
      <c r="I1073" s="30"/>
      <c r="J1073" s="30"/>
      <c r="K1073" s="23"/>
      <c r="L1073" s="23"/>
      <c r="M1073" s="23"/>
      <c r="N1073" s="30"/>
      <c r="O1073" s="30"/>
      <c r="P1073" s="30"/>
      <c r="Q1073" s="30"/>
      <c r="R1073" s="30"/>
      <c r="S1073" s="30"/>
      <c r="T1073" s="30"/>
      <c r="U1073" s="30"/>
      <c r="V1073" s="118" t="str">
        <f t="shared" si="91"/>
        <v/>
      </c>
    </row>
    <row r="1074" spans="1:22" x14ac:dyDescent="0.25">
      <c r="A1074" s="16">
        <v>184</v>
      </c>
      <c r="B1074" s="63" t="str">
        <f t="shared" si="94"/>
        <v/>
      </c>
      <c r="C1074" s="63" t="str">
        <f t="shared" si="94"/>
        <v/>
      </c>
      <c r="D1074" s="23"/>
      <c r="E1074" s="23"/>
      <c r="F1074" s="23"/>
      <c r="G1074" s="30"/>
      <c r="H1074" s="30"/>
      <c r="I1074" s="30"/>
      <c r="J1074" s="30"/>
      <c r="K1074" s="23"/>
      <c r="L1074" s="23"/>
      <c r="M1074" s="23"/>
      <c r="N1074" s="30"/>
      <c r="O1074" s="30"/>
      <c r="P1074" s="30"/>
      <c r="Q1074" s="30"/>
      <c r="R1074" s="30"/>
      <c r="S1074" s="30"/>
      <c r="T1074" s="30"/>
      <c r="U1074" s="30"/>
      <c r="V1074" s="118" t="str">
        <f t="shared" si="91"/>
        <v/>
      </c>
    </row>
    <row r="1075" spans="1:22" x14ac:dyDescent="0.25">
      <c r="A1075" s="16">
        <v>185</v>
      </c>
      <c r="B1075" s="63" t="str">
        <f t="shared" si="94"/>
        <v/>
      </c>
      <c r="C1075" s="63" t="str">
        <f t="shared" si="94"/>
        <v/>
      </c>
      <c r="D1075" s="23"/>
      <c r="E1075" s="23"/>
      <c r="F1075" s="23"/>
      <c r="G1075" s="30"/>
      <c r="H1075" s="30"/>
      <c r="I1075" s="30"/>
      <c r="J1075" s="30"/>
      <c r="K1075" s="23"/>
      <c r="L1075" s="23"/>
      <c r="M1075" s="23"/>
      <c r="N1075" s="30"/>
      <c r="O1075" s="30"/>
      <c r="P1075" s="30"/>
      <c r="Q1075" s="30"/>
      <c r="R1075" s="30"/>
      <c r="S1075" s="30"/>
      <c r="T1075" s="30"/>
      <c r="U1075" s="30"/>
      <c r="V1075" s="118" t="str">
        <f t="shared" si="91"/>
        <v/>
      </c>
    </row>
    <row r="1076" spans="1:22" x14ac:dyDescent="0.25">
      <c r="A1076" s="16">
        <v>186</v>
      </c>
      <c r="B1076" s="63" t="str">
        <f t="shared" si="94"/>
        <v/>
      </c>
      <c r="C1076" s="63" t="str">
        <f t="shared" si="94"/>
        <v/>
      </c>
      <c r="D1076" s="23"/>
      <c r="E1076" s="23"/>
      <c r="F1076" s="23"/>
      <c r="G1076" s="30"/>
      <c r="H1076" s="30"/>
      <c r="I1076" s="30"/>
      <c r="J1076" s="30"/>
      <c r="K1076" s="23"/>
      <c r="L1076" s="23"/>
      <c r="M1076" s="23"/>
      <c r="N1076" s="30"/>
      <c r="O1076" s="30"/>
      <c r="P1076" s="30"/>
      <c r="Q1076" s="30"/>
      <c r="R1076" s="30"/>
      <c r="S1076" s="30"/>
      <c r="T1076" s="30"/>
      <c r="U1076" s="30"/>
      <c r="V1076" s="118" t="str">
        <f t="shared" si="91"/>
        <v/>
      </c>
    </row>
    <row r="1077" spans="1:22" x14ac:dyDescent="0.25">
      <c r="A1077" s="16">
        <v>187</v>
      </c>
      <c r="B1077" s="63" t="str">
        <f t="shared" si="94"/>
        <v/>
      </c>
      <c r="C1077" s="63" t="str">
        <f t="shared" si="94"/>
        <v/>
      </c>
      <c r="D1077" s="23"/>
      <c r="E1077" s="23"/>
      <c r="F1077" s="23"/>
      <c r="G1077" s="30"/>
      <c r="H1077" s="30"/>
      <c r="I1077" s="30"/>
      <c r="J1077" s="30"/>
      <c r="K1077" s="23"/>
      <c r="L1077" s="23"/>
      <c r="M1077" s="23"/>
      <c r="N1077" s="30"/>
      <c r="O1077" s="30"/>
      <c r="P1077" s="30"/>
      <c r="Q1077" s="30"/>
      <c r="R1077" s="30"/>
      <c r="S1077" s="30"/>
      <c r="T1077" s="30"/>
      <c r="U1077" s="30"/>
      <c r="V1077" s="118" t="str">
        <f t="shared" si="91"/>
        <v/>
      </c>
    </row>
    <row r="1078" spans="1:22" x14ac:dyDescent="0.25">
      <c r="A1078" s="16">
        <v>188</v>
      </c>
      <c r="B1078" s="63" t="str">
        <f t="shared" si="94"/>
        <v/>
      </c>
      <c r="C1078" s="63" t="str">
        <f t="shared" si="94"/>
        <v/>
      </c>
      <c r="D1078" s="23"/>
      <c r="E1078" s="23"/>
      <c r="F1078" s="23"/>
      <c r="G1078" s="30"/>
      <c r="H1078" s="30"/>
      <c r="I1078" s="30"/>
      <c r="J1078" s="30"/>
      <c r="K1078" s="23"/>
      <c r="L1078" s="23"/>
      <c r="M1078" s="23"/>
      <c r="N1078" s="30"/>
      <c r="O1078" s="30"/>
      <c r="P1078" s="30"/>
      <c r="Q1078" s="30"/>
      <c r="R1078" s="30"/>
      <c r="S1078" s="30"/>
      <c r="T1078" s="30"/>
      <c r="U1078" s="30"/>
      <c r="V1078" s="118" t="str">
        <f t="shared" si="91"/>
        <v/>
      </c>
    </row>
    <row r="1079" spans="1:22" x14ac:dyDescent="0.25">
      <c r="A1079" s="16">
        <v>189</v>
      </c>
      <c r="B1079" s="63" t="str">
        <f t="shared" si="94"/>
        <v/>
      </c>
      <c r="C1079" s="63" t="str">
        <f t="shared" si="94"/>
        <v/>
      </c>
      <c r="D1079" s="23"/>
      <c r="E1079" s="23"/>
      <c r="F1079" s="23"/>
      <c r="G1079" s="30"/>
      <c r="H1079" s="30"/>
      <c r="I1079" s="30"/>
      <c r="J1079" s="30"/>
      <c r="K1079" s="23"/>
      <c r="L1079" s="23"/>
      <c r="M1079" s="23"/>
      <c r="N1079" s="30"/>
      <c r="O1079" s="30"/>
      <c r="P1079" s="30"/>
      <c r="Q1079" s="30"/>
      <c r="R1079" s="30"/>
      <c r="S1079" s="30"/>
      <c r="T1079" s="30"/>
      <c r="U1079" s="30"/>
      <c r="V1079" s="118" t="str">
        <f t="shared" si="91"/>
        <v/>
      </c>
    </row>
    <row r="1080" spans="1:22" x14ac:dyDescent="0.25">
      <c r="A1080" s="16">
        <v>190</v>
      </c>
      <c r="B1080" s="63" t="str">
        <f t="shared" si="94"/>
        <v/>
      </c>
      <c r="C1080" s="63" t="str">
        <f t="shared" si="94"/>
        <v/>
      </c>
      <c r="D1080" s="23"/>
      <c r="E1080" s="23"/>
      <c r="F1080" s="23"/>
      <c r="G1080" s="30"/>
      <c r="H1080" s="30"/>
      <c r="I1080" s="30"/>
      <c r="J1080" s="30"/>
      <c r="K1080" s="23"/>
      <c r="L1080" s="23"/>
      <c r="M1080" s="23"/>
      <c r="N1080" s="30"/>
      <c r="O1080" s="30"/>
      <c r="P1080" s="30"/>
      <c r="Q1080" s="30"/>
      <c r="R1080" s="30"/>
      <c r="S1080" s="30"/>
      <c r="T1080" s="30"/>
      <c r="U1080" s="30"/>
      <c r="V1080" s="118" t="str">
        <f t="shared" si="91"/>
        <v/>
      </c>
    </row>
    <row r="1081" spans="1:22" x14ac:dyDescent="0.25">
      <c r="A1081" s="16">
        <v>191</v>
      </c>
      <c r="B1081" s="63" t="str">
        <f t="shared" si="94"/>
        <v/>
      </c>
      <c r="C1081" s="63" t="str">
        <f t="shared" si="94"/>
        <v/>
      </c>
      <c r="D1081" s="23"/>
      <c r="E1081" s="23"/>
      <c r="F1081" s="23"/>
      <c r="G1081" s="30"/>
      <c r="H1081" s="30"/>
      <c r="I1081" s="30"/>
      <c r="J1081" s="30"/>
      <c r="K1081" s="23"/>
      <c r="L1081" s="23"/>
      <c r="M1081" s="23"/>
      <c r="N1081" s="30"/>
      <c r="O1081" s="30"/>
      <c r="P1081" s="30"/>
      <c r="Q1081" s="30"/>
      <c r="R1081" s="30"/>
      <c r="S1081" s="30"/>
      <c r="T1081" s="30"/>
      <c r="U1081" s="30"/>
      <c r="V1081" s="118" t="str">
        <f t="shared" si="91"/>
        <v/>
      </c>
    </row>
    <row r="1082" spans="1:22" x14ac:dyDescent="0.25">
      <c r="A1082" s="16">
        <v>192</v>
      </c>
      <c r="B1082" s="63" t="str">
        <f t="shared" si="94"/>
        <v/>
      </c>
      <c r="C1082" s="63" t="str">
        <f t="shared" si="94"/>
        <v/>
      </c>
      <c r="D1082" s="23"/>
      <c r="E1082" s="23"/>
      <c r="F1082" s="23"/>
      <c r="G1082" s="30"/>
      <c r="H1082" s="30"/>
      <c r="I1082" s="30"/>
      <c r="J1082" s="30"/>
      <c r="K1082" s="23"/>
      <c r="L1082" s="23"/>
      <c r="M1082" s="23"/>
      <c r="N1082" s="30"/>
      <c r="O1082" s="30"/>
      <c r="P1082" s="30"/>
      <c r="Q1082" s="30"/>
      <c r="R1082" s="30"/>
      <c r="S1082" s="30"/>
      <c r="T1082" s="30"/>
      <c r="U1082" s="30"/>
      <c r="V1082" s="118" t="str">
        <f t="shared" si="91"/>
        <v/>
      </c>
    </row>
    <row r="1083" spans="1:22" x14ac:dyDescent="0.25">
      <c r="A1083" s="16">
        <v>193</v>
      </c>
      <c r="B1083" s="63" t="str">
        <f t="shared" si="94"/>
        <v/>
      </c>
      <c r="C1083" s="63" t="str">
        <f t="shared" si="94"/>
        <v/>
      </c>
      <c r="D1083" s="23"/>
      <c r="E1083" s="23"/>
      <c r="F1083" s="23"/>
      <c r="G1083" s="23"/>
      <c r="H1083" s="23"/>
      <c r="I1083" s="23"/>
      <c r="J1083" s="23"/>
      <c r="K1083" s="23"/>
      <c r="L1083" s="23"/>
      <c r="M1083" s="23"/>
      <c r="N1083" s="23"/>
      <c r="O1083" s="23"/>
      <c r="P1083" s="23"/>
      <c r="Q1083" s="23"/>
      <c r="R1083" s="23"/>
      <c r="S1083" s="23"/>
      <c r="T1083" s="23"/>
      <c r="U1083" s="23"/>
      <c r="V1083" s="118" t="str">
        <f t="shared" si="91"/>
        <v/>
      </c>
    </row>
    <row r="1084" spans="1:22" x14ac:dyDescent="0.25">
      <c r="A1084" s="16">
        <v>194</v>
      </c>
      <c r="B1084" s="63" t="str">
        <f t="shared" si="94"/>
        <v/>
      </c>
      <c r="C1084" s="63" t="str">
        <f t="shared" si="94"/>
        <v/>
      </c>
      <c r="D1084" s="23"/>
      <c r="E1084" s="23"/>
      <c r="F1084" s="23"/>
      <c r="G1084" s="23"/>
      <c r="H1084" s="23"/>
      <c r="I1084" s="23"/>
      <c r="J1084" s="23"/>
      <c r="K1084" s="23"/>
      <c r="L1084" s="23"/>
      <c r="M1084" s="23"/>
      <c r="N1084" s="23"/>
      <c r="O1084" s="23"/>
      <c r="P1084" s="23"/>
      <c r="Q1084" s="23"/>
      <c r="R1084" s="23"/>
      <c r="S1084" s="23"/>
      <c r="T1084" s="23"/>
      <c r="U1084" s="23"/>
      <c r="V1084" s="118" t="str">
        <f t="shared" ref="V1084:V1090" si="95">IF(B1084="","",SUM(D1084:U1084))</f>
        <v/>
      </c>
    </row>
    <row r="1085" spans="1:22" x14ac:dyDescent="0.25">
      <c r="A1085" s="16">
        <v>195</v>
      </c>
      <c r="B1085" s="63" t="str">
        <f t="shared" si="94"/>
        <v/>
      </c>
      <c r="C1085" s="63" t="str">
        <f t="shared" si="94"/>
        <v/>
      </c>
      <c r="D1085" s="23"/>
      <c r="E1085" s="23"/>
      <c r="F1085" s="23"/>
      <c r="G1085" s="23"/>
      <c r="H1085" s="23"/>
      <c r="I1085" s="23"/>
      <c r="J1085" s="23"/>
      <c r="K1085" s="23"/>
      <c r="L1085" s="23"/>
      <c r="M1085" s="23"/>
      <c r="N1085" s="23"/>
      <c r="O1085" s="23"/>
      <c r="P1085" s="23"/>
      <c r="Q1085" s="23"/>
      <c r="R1085" s="23"/>
      <c r="S1085" s="23"/>
      <c r="T1085" s="23"/>
      <c r="U1085" s="23"/>
      <c r="V1085" s="118" t="str">
        <f t="shared" si="95"/>
        <v/>
      </c>
    </row>
    <row r="1086" spans="1:22" x14ac:dyDescent="0.25">
      <c r="A1086" s="16">
        <v>196</v>
      </c>
      <c r="B1086" s="63" t="str">
        <f t="shared" si="94"/>
        <v/>
      </c>
      <c r="C1086" s="63" t="str">
        <f t="shared" si="94"/>
        <v/>
      </c>
      <c r="D1086" s="23"/>
      <c r="E1086" s="23"/>
      <c r="F1086" s="23"/>
      <c r="G1086" s="30"/>
      <c r="H1086" s="30"/>
      <c r="I1086" s="30"/>
      <c r="J1086" s="30"/>
      <c r="K1086" s="23"/>
      <c r="L1086" s="23"/>
      <c r="M1086" s="23"/>
      <c r="N1086" s="30"/>
      <c r="O1086" s="30"/>
      <c r="P1086" s="30"/>
      <c r="Q1086" s="30"/>
      <c r="R1086" s="30"/>
      <c r="S1086" s="30"/>
      <c r="T1086" s="30"/>
      <c r="U1086" s="30"/>
      <c r="V1086" s="118" t="str">
        <f t="shared" si="95"/>
        <v/>
      </c>
    </row>
    <row r="1087" spans="1:22" x14ac:dyDescent="0.25">
      <c r="A1087" s="16">
        <v>197</v>
      </c>
      <c r="B1087" s="63" t="str">
        <f t="shared" si="94"/>
        <v/>
      </c>
      <c r="C1087" s="63" t="str">
        <f t="shared" si="94"/>
        <v/>
      </c>
      <c r="D1087" s="23"/>
      <c r="E1087" s="23"/>
      <c r="F1087" s="23"/>
      <c r="G1087" s="30"/>
      <c r="H1087" s="30"/>
      <c r="I1087" s="30"/>
      <c r="J1087" s="30"/>
      <c r="K1087" s="23"/>
      <c r="L1087" s="23"/>
      <c r="M1087" s="23"/>
      <c r="N1087" s="30"/>
      <c r="O1087" s="30"/>
      <c r="P1087" s="30"/>
      <c r="Q1087" s="30"/>
      <c r="R1087" s="30"/>
      <c r="S1087" s="30"/>
      <c r="T1087" s="30"/>
      <c r="U1087" s="30"/>
      <c r="V1087" s="118" t="str">
        <f t="shared" si="95"/>
        <v/>
      </c>
    </row>
    <row r="1088" spans="1:22" x14ac:dyDescent="0.25">
      <c r="A1088" s="16">
        <v>198</v>
      </c>
      <c r="B1088" s="63" t="str">
        <f t="shared" si="94"/>
        <v/>
      </c>
      <c r="C1088" s="63" t="str">
        <f t="shared" si="94"/>
        <v/>
      </c>
      <c r="D1088" s="23"/>
      <c r="E1088" s="23"/>
      <c r="F1088" s="23"/>
      <c r="G1088" s="30"/>
      <c r="H1088" s="30"/>
      <c r="I1088" s="30"/>
      <c r="J1088" s="30"/>
      <c r="K1088" s="23"/>
      <c r="L1088" s="23"/>
      <c r="M1088" s="23"/>
      <c r="N1088" s="30"/>
      <c r="O1088" s="30"/>
      <c r="P1088" s="30"/>
      <c r="Q1088" s="30"/>
      <c r="R1088" s="30"/>
      <c r="S1088" s="30"/>
      <c r="T1088" s="30"/>
      <c r="U1088" s="30"/>
      <c r="V1088" s="118" t="str">
        <f t="shared" si="95"/>
        <v/>
      </c>
    </row>
    <row r="1089" spans="1:22" x14ac:dyDescent="0.25">
      <c r="A1089" s="16">
        <v>199</v>
      </c>
      <c r="B1089" s="63" t="str">
        <f t="shared" si="94"/>
        <v/>
      </c>
      <c r="C1089" s="63" t="str">
        <f t="shared" si="94"/>
        <v/>
      </c>
      <c r="D1089" s="23"/>
      <c r="E1089" s="23"/>
      <c r="F1089" s="23"/>
      <c r="G1089" s="30"/>
      <c r="H1089" s="30"/>
      <c r="I1089" s="30"/>
      <c r="J1089" s="30"/>
      <c r="K1089" s="23"/>
      <c r="L1089" s="23"/>
      <c r="M1089" s="23"/>
      <c r="N1089" s="30"/>
      <c r="O1089" s="30"/>
      <c r="P1089" s="30"/>
      <c r="Q1089" s="30"/>
      <c r="R1089" s="30"/>
      <c r="S1089" s="30"/>
      <c r="T1089" s="30"/>
      <c r="U1089" s="30"/>
      <c r="V1089" s="118" t="str">
        <f t="shared" si="95"/>
        <v/>
      </c>
    </row>
    <row r="1090" spans="1:22" x14ac:dyDescent="0.25">
      <c r="A1090" s="16">
        <v>200</v>
      </c>
      <c r="B1090" s="63" t="str">
        <f t="shared" si="94"/>
        <v/>
      </c>
      <c r="C1090" s="63" t="str">
        <f t="shared" si="94"/>
        <v/>
      </c>
      <c r="D1090" s="23"/>
      <c r="E1090" s="23"/>
      <c r="F1090" s="23"/>
      <c r="G1090" s="30"/>
      <c r="H1090" s="30"/>
      <c r="I1090" s="30"/>
      <c r="J1090" s="30"/>
      <c r="K1090" s="23"/>
      <c r="L1090" s="23"/>
      <c r="M1090" s="23"/>
      <c r="N1090" s="30"/>
      <c r="O1090" s="30"/>
      <c r="P1090" s="30"/>
      <c r="Q1090" s="30"/>
      <c r="R1090" s="30"/>
      <c r="S1090" s="30"/>
      <c r="T1090" s="30"/>
      <c r="U1090" s="30"/>
      <c r="V1090" s="118" t="str">
        <f t="shared" si="95"/>
        <v/>
      </c>
    </row>
    <row r="1093" spans="1:22" ht="18.75" x14ac:dyDescent="0.3">
      <c r="B1093" s="48" t="s">
        <v>71</v>
      </c>
      <c r="C1093" s="120"/>
      <c r="D1093" s="148"/>
      <c r="E1093" s="88"/>
    </row>
    <row r="1095" spans="1:22" s="147" customFormat="1" ht="84.75" customHeight="1" x14ac:dyDescent="0.25">
      <c r="B1095" s="180" t="s">
        <v>233</v>
      </c>
      <c r="C1095" s="180"/>
      <c r="D1095" s="180"/>
      <c r="E1095" s="180"/>
      <c r="F1095" s="180"/>
      <c r="G1095" s="180"/>
      <c r="H1095" s="180"/>
      <c r="I1095" s="180"/>
      <c r="J1095" s="180"/>
      <c r="K1095" s="180"/>
    </row>
    <row r="1096" spans="1:22" x14ac:dyDescent="0.25">
      <c r="D1096" s="120"/>
      <c r="E1096" s="88"/>
    </row>
    <row r="1097" spans="1:22" ht="70.5" customHeight="1" x14ac:dyDescent="0.25">
      <c r="B1097" s="55" t="s">
        <v>24</v>
      </c>
      <c r="C1097" s="146" t="s">
        <v>126</v>
      </c>
      <c r="D1097" s="150" t="s">
        <v>127</v>
      </c>
      <c r="E1097" s="55" t="s">
        <v>72</v>
      </c>
      <c r="F1097" s="146" t="s">
        <v>142</v>
      </c>
      <c r="G1097" s="146" t="s">
        <v>74</v>
      </c>
      <c r="H1097" s="146" t="s">
        <v>141</v>
      </c>
      <c r="I1097" s="146" t="s">
        <v>128</v>
      </c>
      <c r="J1097" s="146" t="s">
        <v>73</v>
      </c>
      <c r="K1097" s="146" t="s">
        <v>205</v>
      </c>
    </row>
    <row r="1098" spans="1:22" x14ac:dyDescent="0.25">
      <c r="A1098" s="16">
        <v>1</v>
      </c>
      <c r="B1098" s="63" t="str">
        <f t="shared" ref="B1098:B1129" si="96">+B184</f>
        <v/>
      </c>
      <c r="C1098" s="121" t="str">
        <f>+IF(B1098="","",'B - DATOS CONTRATO GESTIÓN'!D284)</f>
        <v/>
      </c>
      <c r="D1098" s="149" t="str">
        <f>+IF(C1098="","",(44561-C1098)/365)</f>
        <v/>
      </c>
      <c r="E1098" s="121" t="str">
        <f>+IF(B1098="","",'B - DATOS CONTRATO GESTIÓN'!E284)</f>
        <v/>
      </c>
      <c r="F1098" s="95" t="str">
        <f>+IF(B1098="","",'B - DATOS CONTRATO GESTIÓN'!D368)</f>
        <v/>
      </c>
      <c r="G1098" s="81" t="str">
        <f>+IF(B1098="","",'B - DATOS CONTRATO GESTIÓN'!E368)</f>
        <v/>
      </c>
      <c r="H1098" s="123" t="str">
        <f>+IF(B1098="","",'B - DATOS CONTRATO GESTIÓN'!F368)</f>
        <v/>
      </c>
      <c r="I1098" s="81" t="str">
        <f>+IF(B1098="","",IF((44774-E1098)/365&lt;G1098,"SI","NO"))</f>
        <v/>
      </c>
      <c r="J1098" s="124" t="str">
        <f>+'B - DATOS CONTRATO GESTIÓN'!Q284</f>
        <v/>
      </c>
      <c r="K1098" s="95" t="str">
        <f>+IF(I1098="SI",((F1098-H1098)/G1098*J1098)/12*18,"")</f>
        <v/>
      </c>
      <c r="M1098" s="177"/>
      <c r="N1098" s="125"/>
      <c r="O1098" s="126"/>
    </row>
    <row r="1099" spans="1:22" x14ac:dyDescent="0.25">
      <c r="A1099" s="16">
        <v>2</v>
      </c>
      <c r="B1099" s="63" t="str">
        <f t="shared" si="96"/>
        <v/>
      </c>
      <c r="C1099" s="121" t="str">
        <f>+IF(B1099="","",'B - DATOS CONTRATO GESTIÓN'!D285)</f>
        <v/>
      </c>
      <c r="D1099" s="149" t="str">
        <f t="shared" ref="D1099:D1162" si="97">+IF(C1099="","",(44561-C1099)/365)</f>
        <v/>
      </c>
      <c r="E1099" s="121" t="str">
        <f>+IF(B1099="","",'B - DATOS CONTRATO GESTIÓN'!E285)</f>
        <v/>
      </c>
      <c r="F1099" s="95" t="str">
        <f>+IF(B1099="","",'B - DATOS CONTRATO GESTIÓN'!D369)</f>
        <v/>
      </c>
      <c r="G1099" s="81" t="str">
        <f>+IF(B1099="","",'B - DATOS CONTRATO GESTIÓN'!E369)</f>
        <v/>
      </c>
      <c r="H1099" s="123" t="str">
        <f>+IF(B1099="","",'B - DATOS CONTRATO GESTIÓN'!F369)</f>
        <v/>
      </c>
      <c r="I1099" s="81" t="str">
        <f t="shared" ref="I1099:I1162" si="98">+IF(B1099="","",IF((44347-E1099)/365&lt;G1099,"SI","NO"))</f>
        <v/>
      </c>
      <c r="J1099" s="124" t="str">
        <f>+'B - DATOS CONTRATO GESTIÓN'!Q285</f>
        <v/>
      </c>
      <c r="K1099" s="95" t="str">
        <f t="shared" ref="K1099:K1162" si="99">+IF(I1099="SI",((F1099-H1099)/G1099*J1099)/12*18,"")</f>
        <v/>
      </c>
    </row>
    <row r="1100" spans="1:22" x14ac:dyDescent="0.25">
      <c r="A1100" s="16">
        <v>3</v>
      </c>
      <c r="B1100" s="63" t="str">
        <f t="shared" si="96"/>
        <v/>
      </c>
      <c r="C1100" s="121" t="str">
        <f>+IF(B1100="","",'B - DATOS CONTRATO GESTIÓN'!D286)</f>
        <v/>
      </c>
      <c r="D1100" s="149" t="str">
        <f t="shared" si="97"/>
        <v/>
      </c>
      <c r="E1100" s="121" t="str">
        <f>+IF(B1100="","",'B - DATOS CONTRATO GESTIÓN'!E286)</f>
        <v/>
      </c>
      <c r="F1100" s="95" t="str">
        <f>+IF(B1100="","",'B - DATOS CONTRATO GESTIÓN'!D370)</f>
        <v/>
      </c>
      <c r="G1100" s="81" t="str">
        <f>+IF(B1100="","",'B - DATOS CONTRATO GESTIÓN'!E370)</f>
        <v/>
      </c>
      <c r="H1100" s="123" t="str">
        <f>+IF(B1100="","",'B - DATOS CONTRATO GESTIÓN'!F370)</f>
        <v/>
      </c>
      <c r="I1100" s="81" t="str">
        <f t="shared" si="98"/>
        <v/>
      </c>
      <c r="J1100" s="124" t="str">
        <f>+'B - DATOS CONTRATO GESTIÓN'!Q286</f>
        <v/>
      </c>
      <c r="K1100" s="95" t="str">
        <f t="shared" si="99"/>
        <v/>
      </c>
    </row>
    <row r="1101" spans="1:22" x14ac:dyDescent="0.25">
      <c r="A1101" s="16">
        <v>4</v>
      </c>
      <c r="B1101" s="63" t="str">
        <f t="shared" si="96"/>
        <v/>
      </c>
      <c r="C1101" s="121" t="str">
        <f>+IF(B1101="","",'B - DATOS CONTRATO GESTIÓN'!D287)</f>
        <v/>
      </c>
      <c r="D1101" s="149" t="str">
        <f t="shared" si="97"/>
        <v/>
      </c>
      <c r="E1101" s="121" t="str">
        <f>+IF(B1101="","",'B - DATOS CONTRATO GESTIÓN'!E287)</f>
        <v/>
      </c>
      <c r="F1101" s="95" t="str">
        <f>+IF(B1101="","",'B - DATOS CONTRATO GESTIÓN'!D371)</f>
        <v/>
      </c>
      <c r="G1101" s="81" t="str">
        <f>+IF(B1101="","",'B - DATOS CONTRATO GESTIÓN'!E371)</f>
        <v/>
      </c>
      <c r="H1101" s="123" t="str">
        <f>+IF(B1101="","",'B - DATOS CONTRATO GESTIÓN'!F371)</f>
        <v/>
      </c>
      <c r="I1101" s="81" t="str">
        <f t="shared" si="98"/>
        <v/>
      </c>
      <c r="J1101" s="124" t="str">
        <f>+'B - DATOS CONTRATO GESTIÓN'!Q287</f>
        <v/>
      </c>
      <c r="K1101" s="95" t="str">
        <f t="shared" si="99"/>
        <v/>
      </c>
    </row>
    <row r="1102" spans="1:22" x14ac:dyDescent="0.25">
      <c r="A1102" s="16">
        <v>5</v>
      </c>
      <c r="B1102" s="63" t="str">
        <f t="shared" si="96"/>
        <v/>
      </c>
      <c r="C1102" s="121" t="str">
        <f>+IF(B1102="","",'B - DATOS CONTRATO GESTIÓN'!D288)</f>
        <v/>
      </c>
      <c r="D1102" s="149" t="str">
        <f t="shared" si="97"/>
        <v/>
      </c>
      <c r="E1102" s="121" t="str">
        <f>+IF(B1102="","",'B - DATOS CONTRATO GESTIÓN'!E288)</f>
        <v/>
      </c>
      <c r="F1102" s="95" t="str">
        <f>+IF(B1102="","",'B - DATOS CONTRATO GESTIÓN'!D372)</f>
        <v/>
      </c>
      <c r="G1102" s="81" t="str">
        <f>+IF(B1102="","",'B - DATOS CONTRATO GESTIÓN'!E372)</f>
        <v/>
      </c>
      <c r="H1102" s="123" t="str">
        <f>+IF(B1102="","",'B - DATOS CONTRATO GESTIÓN'!F372)</f>
        <v/>
      </c>
      <c r="I1102" s="81" t="str">
        <f t="shared" si="98"/>
        <v/>
      </c>
      <c r="J1102" s="124" t="str">
        <f>+'B - DATOS CONTRATO GESTIÓN'!Q288</f>
        <v/>
      </c>
      <c r="K1102" s="95" t="str">
        <f t="shared" si="99"/>
        <v/>
      </c>
    </row>
    <row r="1103" spans="1:22" x14ac:dyDescent="0.25">
      <c r="A1103" s="16">
        <v>6</v>
      </c>
      <c r="B1103" s="63" t="str">
        <f t="shared" si="96"/>
        <v/>
      </c>
      <c r="C1103" s="121" t="str">
        <f>+IF(B1103="","",'B - DATOS CONTRATO GESTIÓN'!D289)</f>
        <v/>
      </c>
      <c r="D1103" s="149" t="str">
        <f t="shared" si="97"/>
        <v/>
      </c>
      <c r="E1103" s="121" t="str">
        <f>+IF(B1103="","",'B - DATOS CONTRATO GESTIÓN'!E289)</f>
        <v/>
      </c>
      <c r="F1103" s="95" t="str">
        <f>+IF(B1103="","",'B - DATOS CONTRATO GESTIÓN'!D373)</f>
        <v/>
      </c>
      <c r="G1103" s="81" t="str">
        <f>+IF(B1103="","",'B - DATOS CONTRATO GESTIÓN'!E373)</f>
        <v/>
      </c>
      <c r="H1103" s="123" t="str">
        <f>+IF(B1103="","",'B - DATOS CONTRATO GESTIÓN'!F373)</f>
        <v/>
      </c>
      <c r="I1103" s="81" t="str">
        <f t="shared" si="98"/>
        <v/>
      </c>
      <c r="J1103" s="124" t="str">
        <f>+'B - DATOS CONTRATO GESTIÓN'!Q289</f>
        <v/>
      </c>
      <c r="K1103" s="95" t="str">
        <f t="shared" si="99"/>
        <v/>
      </c>
    </row>
    <row r="1104" spans="1:22" x14ac:dyDescent="0.25">
      <c r="A1104" s="16">
        <v>7</v>
      </c>
      <c r="B1104" s="63" t="str">
        <f t="shared" si="96"/>
        <v/>
      </c>
      <c r="C1104" s="121" t="str">
        <f>+IF(B1104="","",'B - DATOS CONTRATO GESTIÓN'!D290)</f>
        <v/>
      </c>
      <c r="D1104" s="149" t="str">
        <f t="shared" si="97"/>
        <v/>
      </c>
      <c r="E1104" s="121" t="str">
        <f>+IF(B1104="","",'B - DATOS CONTRATO GESTIÓN'!E290)</f>
        <v/>
      </c>
      <c r="F1104" s="95" t="str">
        <f>+IF(B1104="","",'B - DATOS CONTRATO GESTIÓN'!D374)</f>
        <v/>
      </c>
      <c r="G1104" s="81" t="str">
        <f>+IF(B1104="","",'B - DATOS CONTRATO GESTIÓN'!E374)</f>
        <v/>
      </c>
      <c r="H1104" s="123" t="str">
        <f>+IF(B1104="","",'B - DATOS CONTRATO GESTIÓN'!F374)</f>
        <v/>
      </c>
      <c r="I1104" s="81" t="str">
        <f t="shared" si="98"/>
        <v/>
      </c>
      <c r="J1104" s="124" t="str">
        <f>+'B - DATOS CONTRATO GESTIÓN'!Q290</f>
        <v/>
      </c>
      <c r="K1104" s="95" t="str">
        <f t="shared" si="99"/>
        <v/>
      </c>
    </row>
    <row r="1105" spans="1:11" x14ac:dyDescent="0.25">
      <c r="A1105" s="16">
        <v>8</v>
      </c>
      <c r="B1105" s="63" t="str">
        <f t="shared" si="96"/>
        <v/>
      </c>
      <c r="C1105" s="121" t="str">
        <f>+IF(B1105="","",'B - DATOS CONTRATO GESTIÓN'!D291)</f>
        <v/>
      </c>
      <c r="D1105" s="149" t="str">
        <f t="shared" si="97"/>
        <v/>
      </c>
      <c r="E1105" s="121" t="str">
        <f>+IF(B1105="","",'B - DATOS CONTRATO GESTIÓN'!E291)</f>
        <v/>
      </c>
      <c r="F1105" s="95" t="str">
        <f>+IF(B1105="","",'B - DATOS CONTRATO GESTIÓN'!D375)</f>
        <v/>
      </c>
      <c r="G1105" s="81" t="str">
        <f>+IF(B1105="","",'B - DATOS CONTRATO GESTIÓN'!E375)</f>
        <v/>
      </c>
      <c r="H1105" s="123" t="str">
        <f>+IF(B1105="","",'B - DATOS CONTRATO GESTIÓN'!F375)</f>
        <v/>
      </c>
      <c r="I1105" s="81" t="str">
        <f t="shared" si="98"/>
        <v/>
      </c>
      <c r="J1105" s="124" t="str">
        <f>+'B - DATOS CONTRATO GESTIÓN'!Q291</f>
        <v/>
      </c>
      <c r="K1105" s="95" t="str">
        <f t="shared" si="99"/>
        <v/>
      </c>
    </row>
    <row r="1106" spans="1:11" x14ac:dyDescent="0.25">
      <c r="A1106" s="16">
        <v>9</v>
      </c>
      <c r="B1106" s="63" t="str">
        <f t="shared" si="96"/>
        <v/>
      </c>
      <c r="C1106" s="121" t="str">
        <f>+IF(B1106="","",'B - DATOS CONTRATO GESTIÓN'!D292)</f>
        <v/>
      </c>
      <c r="D1106" s="149" t="str">
        <f t="shared" si="97"/>
        <v/>
      </c>
      <c r="E1106" s="121" t="str">
        <f>+IF(B1106="","",'B - DATOS CONTRATO GESTIÓN'!E292)</f>
        <v/>
      </c>
      <c r="F1106" s="95" t="str">
        <f>+IF(B1106="","",'B - DATOS CONTRATO GESTIÓN'!D376)</f>
        <v/>
      </c>
      <c r="G1106" s="81" t="str">
        <f>+IF(B1106="","",'B - DATOS CONTRATO GESTIÓN'!E376)</f>
        <v/>
      </c>
      <c r="H1106" s="123" t="str">
        <f>+IF(B1106="","",'B - DATOS CONTRATO GESTIÓN'!F376)</f>
        <v/>
      </c>
      <c r="I1106" s="81" t="str">
        <f t="shared" si="98"/>
        <v/>
      </c>
      <c r="J1106" s="124" t="str">
        <f>+'B - DATOS CONTRATO GESTIÓN'!Q292</f>
        <v/>
      </c>
      <c r="K1106" s="95" t="str">
        <f t="shared" si="99"/>
        <v/>
      </c>
    </row>
    <row r="1107" spans="1:11" x14ac:dyDescent="0.25">
      <c r="A1107" s="16">
        <v>10</v>
      </c>
      <c r="B1107" s="63" t="str">
        <f t="shared" si="96"/>
        <v/>
      </c>
      <c r="C1107" s="121" t="str">
        <f>+IF(B1107="","",'B - DATOS CONTRATO GESTIÓN'!D293)</f>
        <v/>
      </c>
      <c r="D1107" s="149" t="str">
        <f t="shared" si="97"/>
        <v/>
      </c>
      <c r="E1107" s="121" t="str">
        <f>+IF(B1107="","",'B - DATOS CONTRATO GESTIÓN'!E293)</f>
        <v/>
      </c>
      <c r="F1107" s="95" t="str">
        <f>+IF(B1107="","",'B - DATOS CONTRATO GESTIÓN'!D377)</f>
        <v/>
      </c>
      <c r="G1107" s="81" t="str">
        <f>+IF(B1107="","",'B - DATOS CONTRATO GESTIÓN'!E377)</f>
        <v/>
      </c>
      <c r="H1107" s="123" t="str">
        <f>+IF(B1107="","",'B - DATOS CONTRATO GESTIÓN'!F377)</f>
        <v/>
      </c>
      <c r="I1107" s="81" t="str">
        <f t="shared" si="98"/>
        <v/>
      </c>
      <c r="J1107" s="124" t="str">
        <f>+'B - DATOS CONTRATO GESTIÓN'!Q293</f>
        <v/>
      </c>
      <c r="K1107" s="95" t="str">
        <f t="shared" si="99"/>
        <v/>
      </c>
    </row>
    <row r="1108" spans="1:11" x14ac:dyDescent="0.25">
      <c r="A1108" s="16">
        <v>11</v>
      </c>
      <c r="B1108" s="63" t="str">
        <f t="shared" si="96"/>
        <v/>
      </c>
      <c r="C1108" s="121" t="str">
        <f>+IF(B1108="","",'B - DATOS CONTRATO GESTIÓN'!D294)</f>
        <v/>
      </c>
      <c r="D1108" s="149" t="str">
        <f t="shared" si="97"/>
        <v/>
      </c>
      <c r="E1108" s="121" t="str">
        <f>+IF(B1108="","",'B - DATOS CONTRATO GESTIÓN'!E294)</f>
        <v/>
      </c>
      <c r="F1108" s="95" t="str">
        <f>+IF(B1108="","",'B - DATOS CONTRATO GESTIÓN'!D378)</f>
        <v/>
      </c>
      <c r="G1108" s="81" t="str">
        <f>+IF(B1108="","",'B - DATOS CONTRATO GESTIÓN'!E378)</f>
        <v/>
      </c>
      <c r="H1108" s="123" t="str">
        <f>+IF(B1108="","",'B - DATOS CONTRATO GESTIÓN'!F378)</f>
        <v/>
      </c>
      <c r="I1108" s="81" t="str">
        <f t="shared" si="98"/>
        <v/>
      </c>
      <c r="J1108" s="124" t="str">
        <f>+'B - DATOS CONTRATO GESTIÓN'!Q294</f>
        <v/>
      </c>
      <c r="K1108" s="95" t="str">
        <f t="shared" si="99"/>
        <v/>
      </c>
    </row>
    <row r="1109" spans="1:11" x14ac:dyDescent="0.25">
      <c r="A1109" s="16">
        <v>12</v>
      </c>
      <c r="B1109" s="63" t="str">
        <f t="shared" si="96"/>
        <v/>
      </c>
      <c r="C1109" s="121" t="str">
        <f>+IF(B1109="","",'B - DATOS CONTRATO GESTIÓN'!D295)</f>
        <v/>
      </c>
      <c r="D1109" s="149" t="str">
        <f t="shared" si="97"/>
        <v/>
      </c>
      <c r="E1109" s="121" t="str">
        <f>+IF(B1109="","",'B - DATOS CONTRATO GESTIÓN'!E295)</f>
        <v/>
      </c>
      <c r="F1109" s="95" t="str">
        <f>+IF(B1109="","",'B - DATOS CONTRATO GESTIÓN'!D379)</f>
        <v/>
      </c>
      <c r="G1109" s="81" t="str">
        <f>+IF(B1109="","",'B - DATOS CONTRATO GESTIÓN'!E379)</f>
        <v/>
      </c>
      <c r="H1109" s="123" t="str">
        <f>+IF(B1109="","",'B - DATOS CONTRATO GESTIÓN'!F379)</f>
        <v/>
      </c>
      <c r="I1109" s="81" t="str">
        <f t="shared" si="98"/>
        <v/>
      </c>
      <c r="J1109" s="124" t="str">
        <f>+'B - DATOS CONTRATO GESTIÓN'!Q295</f>
        <v/>
      </c>
      <c r="K1109" s="95" t="str">
        <f t="shared" si="99"/>
        <v/>
      </c>
    </row>
    <row r="1110" spans="1:11" x14ac:dyDescent="0.25">
      <c r="A1110" s="16">
        <v>13</v>
      </c>
      <c r="B1110" s="63" t="str">
        <f t="shared" si="96"/>
        <v/>
      </c>
      <c r="C1110" s="121" t="str">
        <f>+IF(B1110="","",'B - DATOS CONTRATO GESTIÓN'!D296)</f>
        <v/>
      </c>
      <c r="D1110" s="149" t="str">
        <f t="shared" si="97"/>
        <v/>
      </c>
      <c r="E1110" s="121" t="str">
        <f>+IF(B1110="","",'B - DATOS CONTRATO GESTIÓN'!E296)</f>
        <v/>
      </c>
      <c r="F1110" s="95" t="str">
        <f>+IF(B1110="","",'B - DATOS CONTRATO GESTIÓN'!D380)</f>
        <v/>
      </c>
      <c r="G1110" s="81" t="str">
        <f>+IF(B1110="","",'B - DATOS CONTRATO GESTIÓN'!E380)</f>
        <v/>
      </c>
      <c r="H1110" s="123" t="str">
        <f>+IF(B1110="","",'B - DATOS CONTRATO GESTIÓN'!F380)</f>
        <v/>
      </c>
      <c r="I1110" s="81" t="str">
        <f t="shared" si="98"/>
        <v/>
      </c>
      <c r="J1110" s="124" t="str">
        <f>+'B - DATOS CONTRATO GESTIÓN'!Q296</f>
        <v/>
      </c>
      <c r="K1110" s="95" t="str">
        <f t="shared" si="99"/>
        <v/>
      </c>
    </row>
    <row r="1111" spans="1:11" x14ac:dyDescent="0.25">
      <c r="A1111" s="16">
        <v>14</v>
      </c>
      <c r="B1111" s="63" t="str">
        <f t="shared" si="96"/>
        <v/>
      </c>
      <c r="C1111" s="121" t="str">
        <f>+IF(B1111="","",'B - DATOS CONTRATO GESTIÓN'!D297)</f>
        <v/>
      </c>
      <c r="D1111" s="149" t="str">
        <f t="shared" si="97"/>
        <v/>
      </c>
      <c r="E1111" s="121" t="str">
        <f>+IF(B1111="","",'B - DATOS CONTRATO GESTIÓN'!E297)</f>
        <v/>
      </c>
      <c r="F1111" s="95" t="str">
        <f>+IF(B1111="","",'B - DATOS CONTRATO GESTIÓN'!D381)</f>
        <v/>
      </c>
      <c r="G1111" s="81" t="str">
        <f>+IF(B1111="","",'B - DATOS CONTRATO GESTIÓN'!E381)</f>
        <v/>
      </c>
      <c r="H1111" s="123" t="str">
        <f>+IF(B1111="","",'B - DATOS CONTRATO GESTIÓN'!F381)</f>
        <v/>
      </c>
      <c r="I1111" s="81" t="str">
        <f t="shared" si="98"/>
        <v/>
      </c>
      <c r="J1111" s="124" t="str">
        <f>+'B - DATOS CONTRATO GESTIÓN'!Q297</f>
        <v/>
      </c>
      <c r="K1111" s="95" t="str">
        <f t="shared" si="99"/>
        <v/>
      </c>
    </row>
    <row r="1112" spans="1:11" x14ac:dyDescent="0.25">
      <c r="A1112" s="16">
        <v>15</v>
      </c>
      <c r="B1112" s="63" t="str">
        <f t="shared" si="96"/>
        <v/>
      </c>
      <c r="C1112" s="121" t="str">
        <f>+IF(B1112="","",'B - DATOS CONTRATO GESTIÓN'!D298)</f>
        <v/>
      </c>
      <c r="D1112" s="149" t="str">
        <f t="shared" si="97"/>
        <v/>
      </c>
      <c r="E1112" s="121" t="str">
        <f>+IF(B1112="","",'B - DATOS CONTRATO GESTIÓN'!E298)</f>
        <v/>
      </c>
      <c r="F1112" s="95" t="str">
        <f>+IF(B1112="","",'B - DATOS CONTRATO GESTIÓN'!D382)</f>
        <v/>
      </c>
      <c r="G1112" s="81" t="str">
        <f>+IF(B1112="","",'B - DATOS CONTRATO GESTIÓN'!E382)</f>
        <v/>
      </c>
      <c r="H1112" s="123" t="str">
        <f>+IF(B1112="","",'B - DATOS CONTRATO GESTIÓN'!F382)</f>
        <v/>
      </c>
      <c r="I1112" s="81" t="str">
        <f t="shared" si="98"/>
        <v/>
      </c>
      <c r="J1112" s="124" t="str">
        <f>+'B - DATOS CONTRATO GESTIÓN'!Q298</f>
        <v/>
      </c>
      <c r="K1112" s="95" t="str">
        <f t="shared" si="99"/>
        <v/>
      </c>
    </row>
    <row r="1113" spans="1:11" x14ac:dyDescent="0.25">
      <c r="A1113" s="16">
        <v>16</v>
      </c>
      <c r="B1113" s="63" t="str">
        <f t="shared" si="96"/>
        <v/>
      </c>
      <c r="C1113" s="121" t="str">
        <f>+IF(B1113="","",'B - DATOS CONTRATO GESTIÓN'!D299)</f>
        <v/>
      </c>
      <c r="D1113" s="149" t="str">
        <f t="shared" si="97"/>
        <v/>
      </c>
      <c r="E1113" s="121" t="str">
        <f>+IF(B1113="","",'B - DATOS CONTRATO GESTIÓN'!E299)</f>
        <v/>
      </c>
      <c r="F1113" s="95" t="str">
        <f>+IF(B1113="","",'B - DATOS CONTRATO GESTIÓN'!D383)</f>
        <v/>
      </c>
      <c r="G1113" s="81" t="str">
        <f>+IF(B1113="","",'B - DATOS CONTRATO GESTIÓN'!E383)</f>
        <v/>
      </c>
      <c r="H1113" s="123" t="str">
        <f>+IF(B1113="","",'B - DATOS CONTRATO GESTIÓN'!F383)</f>
        <v/>
      </c>
      <c r="I1113" s="81" t="str">
        <f t="shared" si="98"/>
        <v/>
      </c>
      <c r="J1113" s="124" t="str">
        <f>+'B - DATOS CONTRATO GESTIÓN'!Q299</f>
        <v/>
      </c>
      <c r="K1113" s="95" t="str">
        <f t="shared" si="99"/>
        <v/>
      </c>
    </row>
    <row r="1114" spans="1:11" x14ac:dyDescent="0.25">
      <c r="A1114" s="16">
        <v>17</v>
      </c>
      <c r="B1114" s="63" t="str">
        <f t="shared" si="96"/>
        <v/>
      </c>
      <c r="C1114" s="121" t="str">
        <f>+IF(B1114="","",'B - DATOS CONTRATO GESTIÓN'!D300)</f>
        <v/>
      </c>
      <c r="D1114" s="149" t="str">
        <f t="shared" si="97"/>
        <v/>
      </c>
      <c r="E1114" s="121" t="str">
        <f>+IF(B1114="","",'B - DATOS CONTRATO GESTIÓN'!E300)</f>
        <v/>
      </c>
      <c r="F1114" s="95" t="str">
        <f>+IF(B1114="","",'B - DATOS CONTRATO GESTIÓN'!D384)</f>
        <v/>
      </c>
      <c r="G1114" s="81" t="str">
        <f>+IF(B1114="","",'B - DATOS CONTRATO GESTIÓN'!E384)</f>
        <v/>
      </c>
      <c r="H1114" s="123" t="str">
        <f>+IF(B1114="","",'B - DATOS CONTRATO GESTIÓN'!F384)</f>
        <v/>
      </c>
      <c r="I1114" s="81" t="str">
        <f t="shared" si="98"/>
        <v/>
      </c>
      <c r="J1114" s="124" t="str">
        <f>+'B - DATOS CONTRATO GESTIÓN'!Q300</f>
        <v/>
      </c>
      <c r="K1114" s="95" t="str">
        <f t="shared" si="99"/>
        <v/>
      </c>
    </row>
    <row r="1115" spans="1:11" x14ac:dyDescent="0.25">
      <c r="A1115" s="16">
        <v>18</v>
      </c>
      <c r="B1115" s="63" t="str">
        <f t="shared" si="96"/>
        <v/>
      </c>
      <c r="C1115" s="121" t="str">
        <f>+IF(B1115="","",'B - DATOS CONTRATO GESTIÓN'!D301)</f>
        <v/>
      </c>
      <c r="D1115" s="149" t="str">
        <f t="shared" si="97"/>
        <v/>
      </c>
      <c r="E1115" s="121" t="str">
        <f>+IF(B1115="","",'B - DATOS CONTRATO GESTIÓN'!E301)</f>
        <v/>
      </c>
      <c r="F1115" s="95" t="str">
        <f>+IF(B1115="","",'B - DATOS CONTRATO GESTIÓN'!D385)</f>
        <v/>
      </c>
      <c r="G1115" s="81" t="str">
        <f>+IF(B1115="","",'B - DATOS CONTRATO GESTIÓN'!E385)</f>
        <v/>
      </c>
      <c r="H1115" s="123" t="str">
        <f>+IF(B1115="","",'B - DATOS CONTRATO GESTIÓN'!F385)</f>
        <v/>
      </c>
      <c r="I1115" s="81" t="str">
        <f t="shared" si="98"/>
        <v/>
      </c>
      <c r="J1115" s="124" t="str">
        <f>+'B - DATOS CONTRATO GESTIÓN'!Q301</f>
        <v/>
      </c>
      <c r="K1115" s="95" t="str">
        <f t="shared" si="99"/>
        <v/>
      </c>
    </row>
    <row r="1116" spans="1:11" x14ac:dyDescent="0.25">
      <c r="A1116" s="16">
        <v>19</v>
      </c>
      <c r="B1116" s="63" t="str">
        <f t="shared" si="96"/>
        <v/>
      </c>
      <c r="C1116" s="121" t="str">
        <f>+IF(B1116="","",'B - DATOS CONTRATO GESTIÓN'!D302)</f>
        <v/>
      </c>
      <c r="D1116" s="149" t="str">
        <f t="shared" si="97"/>
        <v/>
      </c>
      <c r="E1116" s="121" t="str">
        <f>+IF(B1116="","",'B - DATOS CONTRATO GESTIÓN'!E302)</f>
        <v/>
      </c>
      <c r="F1116" s="95" t="str">
        <f>+IF(B1116="","",'B - DATOS CONTRATO GESTIÓN'!D386)</f>
        <v/>
      </c>
      <c r="G1116" s="81" t="str">
        <f>+IF(B1116="","",'B - DATOS CONTRATO GESTIÓN'!E386)</f>
        <v/>
      </c>
      <c r="H1116" s="123" t="str">
        <f>+IF(B1116="","",'B - DATOS CONTRATO GESTIÓN'!F386)</f>
        <v/>
      </c>
      <c r="I1116" s="81" t="str">
        <f t="shared" si="98"/>
        <v/>
      </c>
      <c r="J1116" s="124" t="str">
        <f>+'B - DATOS CONTRATO GESTIÓN'!Q302</f>
        <v/>
      </c>
      <c r="K1116" s="95" t="str">
        <f t="shared" si="99"/>
        <v/>
      </c>
    </row>
    <row r="1117" spans="1:11" x14ac:dyDescent="0.25">
      <c r="A1117" s="16">
        <v>20</v>
      </c>
      <c r="B1117" s="63" t="str">
        <f t="shared" si="96"/>
        <v/>
      </c>
      <c r="C1117" s="121" t="str">
        <f>+IF(B1117="","",'B - DATOS CONTRATO GESTIÓN'!D303)</f>
        <v/>
      </c>
      <c r="D1117" s="149" t="str">
        <f t="shared" si="97"/>
        <v/>
      </c>
      <c r="E1117" s="121" t="str">
        <f>+IF(B1117="","",'B - DATOS CONTRATO GESTIÓN'!E303)</f>
        <v/>
      </c>
      <c r="F1117" s="95" t="str">
        <f>+IF(B1117="","",'B - DATOS CONTRATO GESTIÓN'!D387)</f>
        <v/>
      </c>
      <c r="G1117" s="81" t="str">
        <f>+IF(B1117="","",'B - DATOS CONTRATO GESTIÓN'!E387)</f>
        <v/>
      </c>
      <c r="H1117" s="123" t="str">
        <f>+IF(B1117="","",'B - DATOS CONTRATO GESTIÓN'!F387)</f>
        <v/>
      </c>
      <c r="I1117" s="81" t="str">
        <f t="shared" si="98"/>
        <v/>
      </c>
      <c r="J1117" s="124" t="str">
        <f>+'B - DATOS CONTRATO GESTIÓN'!Q303</f>
        <v/>
      </c>
      <c r="K1117" s="95" t="str">
        <f t="shared" si="99"/>
        <v/>
      </c>
    </row>
    <row r="1118" spans="1:11" x14ac:dyDescent="0.25">
      <c r="A1118" s="16">
        <v>21</v>
      </c>
      <c r="B1118" s="63" t="str">
        <f t="shared" si="96"/>
        <v/>
      </c>
      <c r="C1118" s="121" t="str">
        <f>+IF(B1118="","",'B - DATOS CONTRATO GESTIÓN'!D304)</f>
        <v/>
      </c>
      <c r="D1118" s="149" t="str">
        <f t="shared" si="97"/>
        <v/>
      </c>
      <c r="E1118" s="121" t="str">
        <f>+IF(B1118="","",'B - DATOS CONTRATO GESTIÓN'!E304)</f>
        <v/>
      </c>
      <c r="F1118" s="95" t="str">
        <f>+IF(B1118="","",'B - DATOS CONTRATO GESTIÓN'!D388)</f>
        <v/>
      </c>
      <c r="G1118" s="81" t="str">
        <f>+IF(B1118="","",'B - DATOS CONTRATO GESTIÓN'!E388)</f>
        <v/>
      </c>
      <c r="H1118" s="123" t="str">
        <f>+IF(B1118="","",'B - DATOS CONTRATO GESTIÓN'!F388)</f>
        <v/>
      </c>
      <c r="I1118" s="81" t="str">
        <f t="shared" si="98"/>
        <v/>
      </c>
      <c r="J1118" s="124" t="str">
        <f>+'B - DATOS CONTRATO GESTIÓN'!Q304</f>
        <v/>
      </c>
      <c r="K1118" s="95" t="str">
        <f t="shared" si="99"/>
        <v/>
      </c>
    </row>
    <row r="1119" spans="1:11" x14ac:dyDescent="0.25">
      <c r="A1119" s="16">
        <v>22</v>
      </c>
      <c r="B1119" s="63" t="str">
        <f t="shared" si="96"/>
        <v/>
      </c>
      <c r="C1119" s="121" t="str">
        <f>+IF(B1119="","",'B - DATOS CONTRATO GESTIÓN'!D305)</f>
        <v/>
      </c>
      <c r="D1119" s="149" t="str">
        <f t="shared" si="97"/>
        <v/>
      </c>
      <c r="E1119" s="121" t="str">
        <f>+IF(B1119="","",'B - DATOS CONTRATO GESTIÓN'!E305)</f>
        <v/>
      </c>
      <c r="F1119" s="95" t="str">
        <f>+IF(B1119="","",'B - DATOS CONTRATO GESTIÓN'!D389)</f>
        <v/>
      </c>
      <c r="G1119" s="81" t="str">
        <f>+IF(B1119="","",'B - DATOS CONTRATO GESTIÓN'!E389)</f>
        <v/>
      </c>
      <c r="H1119" s="123" t="str">
        <f>+IF(B1119="","",'B - DATOS CONTRATO GESTIÓN'!F389)</f>
        <v/>
      </c>
      <c r="I1119" s="81" t="str">
        <f t="shared" si="98"/>
        <v/>
      </c>
      <c r="J1119" s="124" t="str">
        <f>+'B - DATOS CONTRATO GESTIÓN'!Q305</f>
        <v/>
      </c>
      <c r="K1119" s="95" t="str">
        <f t="shared" si="99"/>
        <v/>
      </c>
    </row>
    <row r="1120" spans="1:11" x14ac:dyDescent="0.25">
      <c r="A1120" s="16">
        <v>23</v>
      </c>
      <c r="B1120" s="63" t="str">
        <f t="shared" si="96"/>
        <v/>
      </c>
      <c r="C1120" s="121" t="str">
        <f>+IF(B1120="","",'B - DATOS CONTRATO GESTIÓN'!D306)</f>
        <v/>
      </c>
      <c r="D1120" s="149" t="str">
        <f t="shared" si="97"/>
        <v/>
      </c>
      <c r="E1120" s="121" t="str">
        <f>+IF(B1120="","",'B - DATOS CONTRATO GESTIÓN'!E306)</f>
        <v/>
      </c>
      <c r="F1120" s="95" t="str">
        <f>+IF(B1120="","",'B - DATOS CONTRATO GESTIÓN'!D390)</f>
        <v/>
      </c>
      <c r="G1120" s="81" t="str">
        <f>+IF(B1120="","",'B - DATOS CONTRATO GESTIÓN'!E390)</f>
        <v/>
      </c>
      <c r="H1120" s="123" t="str">
        <f>+IF(B1120="","",'B - DATOS CONTRATO GESTIÓN'!F390)</f>
        <v/>
      </c>
      <c r="I1120" s="81" t="str">
        <f t="shared" si="98"/>
        <v/>
      </c>
      <c r="J1120" s="124" t="str">
        <f>+'B - DATOS CONTRATO GESTIÓN'!Q306</f>
        <v/>
      </c>
      <c r="K1120" s="95" t="str">
        <f t="shared" si="99"/>
        <v/>
      </c>
    </row>
    <row r="1121" spans="1:11" x14ac:dyDescent="0.25">
      <c r="A1121" s="16">
        <v>24</v>
      </c>
      <c r="B1121" s="63" t="str">
        <f t="shared" si="96"/>
        <v/>
      </c>
      <c r="C1121" s="121" t="str">
        <f>+IF(B1121="","",'B - DATOS CONTRATO GESTIÓN'!D307)</f>
        <v/>
      </c>
      <c r="D1121" s="149" t="str">
        <f t="shared" si="97"/>
        <v/>
      </c>
      <c r="E1121" s="121" t="str">
        <f>+IF(B1121="","",'B - DATOS CONTRATO GESTIÓN'!E307)</f>
        <v/>
      </c>
      <c r="F1121" s="95" t="str">
        <f>+IF(B1121="","",'B - DATOS CONTRATO GESTIÓN'!D391)</f>
        <v/>
      </c>
      <c r="G1121" s="81" t="str">
        <f>+IF(B1121="","",'B - DATOS CONTRATO GESTIÓN'!E391)</f>
        <v/>
      </c>
      <c r="H1121" s="123" t="str">
        <f>+IF(B1121="","",'B - DATOS CONTRATO GESTIÓN'!F391)</f>
        <v/>
      </c>
      <c r="I1121" s="81" t="str">
        <f t="shared" si="98"/>
        <v/>
      </c>
      <c r="J1121" s="124" t="str">
        <f>+'B - DATOS CONTRATO GESTIÓN'!Q307</f>
        <v/>
      </c>
      <c r="K1121" s="95" t="str">
        <f t="shared" si="99"/>
        <v/>
      </c>
    </row>
    <row r="1122" spans="1:11" x14ac:dyDescent="0.25">
      <c r="A1122" s="16">
        <v>25</v>
      </c>
      <c r="B1122" s="63" t="str">
        <f t="shared" si="96"/>
        <v/>
      </c>
      <c r="C1122" s="121" t="str">
        <f>+IF(B1122="","",'B - DATOS CONTRATO GESTIÓN'!D308)</f>
        <v/>
      </c>
      <c r="D1122" s="149" t="str">
        <f t="shared" si="97"/>
        <v/>
      </c>
      <c r="E1122" s="121" t="str">
        <f>+IF(B1122="","",'B - DATOS CONTRATO GESTIÓN'!E308)</f>
        <v/>
      </c>
      <c r="F1122" s="95" t="str">
        <f>+IF(B1122="","",'B - DATOS CONTRATO GESTIÓN'!D392)</f>
        <v/>
      </c>
      <c r="G1122" s="81" t="str">
        <f>+IF(B1122="","",'B - DATOS CONTRATO GESTIÓN'!E392)</f>
        <v/>
      </c>
      <c r="H1122" s="123" t="str">
        <f>+IF(B1122="","",'B - DATOS CONTRATO GESTIÓN'!F392)</f>
        <v/>
      </c>
      <c r="I1122" s="81" t="str">
        <f t="shared" si="98"/>
        <v/>
      </c>
      <c r="J1122" s="124" t="str">
        <f>+'B - DATOS CONTRATO GESTIÓN'!Q308</f>
        <v/>
      </c>
      <c r="K1122" s="95" t="str">
        <f t="shared" si="99"/>
        <v/>
      </c>
    </row>
    <row r="1123" spans="1:11" x14ac:dyDescent="0.25">
      <c r="A1123" s="16">
        <v>26</v>
      </c>
      <c r="B1123" s="63" t="str">
        <f t="shared" si="96"/>
        <v/>
      </c>
      <c r="C1123" s="121" t="str">
        <f>+IF(B1123="","",'B - DATOS CONTRATO GESTIÓN'!D309)</f>
        <v/>
      </c>
      <c r="D1123" s="149" t="str">
        <f t="shared" si="97"/>
        <v/>
      </c>
      <c r="E1123" s="121" t="str">
        <f>+IF(B1123="","",'B - DATOS CONTRATO GESTIÓN'!E309)</f>
        <v/>
      </c>
      <c r="F1123" s="95" t="str">
        <f>+IF(B1123="","",'B - DATOS CONTRATO GESTIÓN'!D393)</f>
        <v/>
      </c>
      <c r="G1123" s="81" t="str">
        <f>+IF(B1123="","",'B - DATOS CONTRATO GESTIÓN'!E393)</f>
        <v/>
      </c>
      <c r="H1123" s="123" t="str">
        <f>+IF(B1123="","",'B - DATOS CONTRATO GESTIÓN'!F393)</f>
        <v/>
      </c>
      <c r="I1123" s="81" t="str">
        <f t="shared" si="98"/>
        <v/>
      </c>
      <c r="J1123" s="124" t="str">
        <f>+'B - DATOS CONTRATO GESTIÓN'!Q309</f>
        <v/>
      </c>
      <c r="K1123" s="95" t="str">
        <f t="shared" si="99"/>
        <v/>
      </c>
    </row>
    <row r="1124" spans="1:11" x14ac:dyDescent="0.25">
      <c r="A1124" s="16">
        <v>27</v>
      </c>
      <c r="B1124" s="63" t="str">
        <f t="shared" si="96"/>
        <v/>
      </c>
      <c r="C1124" s="121" t="str">
        <f>+IF(B1124="","",'B - DATOS CONTRATO GESTIÓN'!D310)</f>
        <v/>
      </c>
      <c r="D1124" s="149" t="str">
        <f t="shared" si="97"/>
        <v/>
      </c>
      <c r="E1124" s="121" t="str">
        <f>+IF(B1124="","",'B - DATOS CONTRATO GESTIÓN'!E310)</f>
        <v/>
      </c>
      <c r="F1124" s="95" t="str">
        <f>+IF(B1124="","",'B - DATOS CONTRATO GESTIÓN'!D394)</f>
        <v/>
      </c>
      <c r="G1124" s="81" t="str">
        <f>+IF(B1124="","",'B - DATOS CONTRATO GESTIÓN'!E394)</f>
        <v/>
      </c>
      <c r="H1124" s="123" t="str">
        <f>+IF(B1124="","",'B - DATOS CONTRATO GESTIÓN'!F394)</f>
        <v/>
      </c>
      <c r="I1124" s="81" t="str">
        <f t="shared" si="98"/>
        <v/>
      </c>
      <c r="J1124" s="124" t="str">
        <f>+'B - DATOS CONTRATO GESTIÓN'!Q310</f>
        <v/>
      </c>
      <c r="K1124" s="95" t="str">
        <f t="shared" si="99"/>
        <v/>
      </c>
    </row>
    <row r="1125" spans="1:11" x14ac:dyDescent="0.25">
      <c r="A1125" s="16">
        <v>28</v>
      </c>
      <c r="B1125" s="63" t="str">
        <f t="shared" si="96"/>
        <v/>
      </c>
      <c r="C1125" s="121" t="str">
        <f>+IF(B1125="","",'B - DATOS CONTRATO GESTIÓN'!D311)</f>
        <v/>
      </c>
      <c r="D1125" s="149" t="str">
        <f t="shared" si="97"/>
        <v/>
      </c>
      <c r="E1125" s="121" t="str">
        <f>+IF(B1125="","",'B - DATOS CONTRATO GESTIÓN'!E311)</f>
        <v/>
      </c>
      <c r="F1125" s="95" t="str">
        <f>+IF(B1125="","",'B - DATOS CONTRATO GESTIÓN'!D395)</f>
        <v/>
      </c>
      <c r="G1125" s="81" t="str">
        <f>+IF(B1125="","",'B - DATOS CONTRATO GESTIÓN'!E395)</f>
        <v/>
      </c>
      <c r="H1125" s="123" t="str">
        <f>+IF(B1125="","",'B - DATOS CONTRATO GESTIÓN'!F395)</f>
        <v/>
      </c>
      <c r="I1125" s="81" t="str">
        <f t="shared" si="98"/>
        <v/>
      </c>
      <c r="J1125" s="124" t="str">
        <f>+'B - DATOS CONTRATO GESTIÓN'!Q311</f>
        <v/>
      </c>
      <c r="K1125" s="95" t="str">
        <f t="shared" si="99"/>
        <v/>
      </c>
    </row>
    <row r="1126" spans="1:11" x14ac:dyDescent="0.25">
      <c r="A1126" s="16">
        <v>29</v>
      </c>
      <c r="B1126" s="63" t="str">
        <f t="shared" si="96"/>
        <v/>
      </c>
      <c r="C1126" s="121" t="str">
        <f>+IF(B1126="","",'B - DATOS CONTRATO GESTIÓN'!D312)</f>
        <v/>
      </c>
      <c r="D1126" s="149" t="str">
        <f t="shared" si="97"/>
        <v/>
      </c>
      <c r="E1126" s="121" t="str">
        <f>+IF(B1126="","",'B - DATOS CONTRATO GESTIÓN'!E312)</f>
        <v/>
      </c>
      <c r="F1126" s="95" t="str">
        <f>+IF(B1126="","",'B - DATOS CONTRATO GESTIÓN'!D396)</f>
        <v/>
      </c>
      <c r="G1126" s="81" t="str">
        <f>+IF(B1126="","",'B - DATOS CONTRATO GESTIÓN'!E396)</f>
        <v/>
      </c>
      <c r="H1126" s="123" t="str">
        <f>+IF(B1126="","",'B - DATOS CONTRATO GESTIÓN'!F396)</f>
        <v/>
      </c>
      <c r="I1126" s="81" t="str">
        <f t="shared" si="98"/>
        <v/>
      </c>
      <c r="J1126" s="124" t="str">
        <f>+'B - DATOS CONTRATO GESTIÓN'!Q312</f>
        <v/>
      </c>
      <c r="K1126" s="95" t="str">
        <f t="shared" si="99"/>
        <v/>
      </c>
    </row>
    <row r="1127" spans="1:11" x14ac:dyDescent="0.25">
      <c r="A1127" s="16">
        <v>30</v>
      </c>
      <c r="B1127" s="63" t="str">
        <f t="shared" si="96"/>
        <v/>
      </c>
      <c r="C1127" s="121" t="str">
        <f>+IF(B1127="","",'B - DATOS CONTRATO GESTIÓN'!D313)</f>
        <v/>
      </c>
      <c r="D1127" s="149" t="str">
        <f t="shared" si="97"/>
        <v/>
      </c>
      <c r="E1127" s="121" t="str">
        <f>+IF(B1127="","",'B - DATOS CONTRATO GESTIÓN'!E313)</f>
        <v/>
      </c>
      <c r="F1127" s="95" t="str">
        <f>+IF(B1127="","",'B - DATOS CONTRATO GESTIÓN'!D397)</f>
        <v/>
      </c>
      <c r="G1127" s="81" t="str">
        <f>+IF(B1127="","",'B - DATOS CONTRATO GESTIÓN'!E397)</f>
        <v/>
      </c>
      <c r="H1127" s="123" t="str">
        <f>+IF(B1127="","",'B - DATOS CONTRATO GESTIÓN'!F397)</f>
        <v/>
      </c>
      <c r="I1127" s="81" t="str">
        <f t="shared" si="98"/>
        <v/>
      </c>
      <c r="J1127" s="124" t="str">
        <f>+'B - DATOS CONTRATO GESTIÓN'!Q313</f>
        <v/>
      </c>
      <c r="K1127" s="95" t="str">
        <f t="shared" si="99"/>
        <v/>
      </c>
    </row>
    <row r="1128" spans="1:11" x14ac:dyDescent="0.25">
      <c r="A1128" s="16">
        <v>31</v>
      </c>
      <c r="B1128" s="63" t="str">
        <f t="shared" si="96"/>
        <v/>
      </c>
      <c r="C1128" s="121" t="str">
        <f>+IF(B1128="","",'B - DATOS CONTRATO GESTIÓN'!D314)</f>
        <v/>
      </c>
      <c r="D1128" s="149" t="str">
        <f t="shared" si="97"/>
        <v/>
      </c>
      <c r="E1128" s="121" t="str">
        <f>+IF(B1128="","",'B - DATOS CONTRATO GESTIÓN'!E314)</f>
        <v/>
      </c>
      <c r="F1128" s="95" t="str">
        <f>+IF(B1128="","",'B - DATOS CONTRATO GESTIÓN'!D398)</f>
        <v/>
      </c>
      <c r="G1128" s="81" t="str">
        <f>+IF(B1128="","",'B - DATOS CONTRATO GESTIÓN'!E398)</f>
        <v/>
      </c>
      <c r="H1128" s="123" t="str">
        <f>+IF(B1128="","",'B - DATOS CONTRATO GESTIÓN'!F398)</f>
        <v/>
      </c>
      <c r="I1128" s="81" t="str">
        <f t="shared" si="98"/>
        <v/>
      </c>
      <c r="J1128" s="124" t="str">
        <f>+'B - DATOS CONTRATO GESTIÓN'!Q314</f>
        <v/>
      </c>
      <c r="K1128" s="95" t="str">
        <f t="shared" si="99"/>
        <v/>
      </c>
    </row>
    <row r="1129" spans="1:11" x14ac:dyDescent="0.25">
      <c r="A1129" s="16">
        <v>32</v>
      </c>
      <c r="B1129" s="63" t="str">
        <f t="shared" si="96"/>
        <v/>
      </c>
      <c r="C1129" s="121" t="str">
        <f>+IF(B1129="","",'B - DATOS CONTRATO GESTIÓN'!D315)</f>
        <v/>
      </c>
      <c r="D1129" s="149" t="str">
        <f t="shared" si="97"/>
        <v/>
      </c>
      <c r="E1129" s="121" t="str">
        <f>+IF(B1129="","",'B - DATOS CONTRATO GESTIÓN'!E315)</f>
        <v/>
      </c>
      <c r="F1129" s="95" t="str">
        <f>+IF(B1129="","",'B - DATOS CONTRATO GESTIÓN'!D399)</f>
        <v/>
      </c>
      <c r="G1129" s="81" t="str">
        <f>+IF(B1129="","",'B - DATOS CONTRATO GESTIÓN'!E399)</f>
        <v/>
      </c>
      <c r="H1129" s="123" t="str">
        <f>+IF(B1129="","",'B - DATOS CONTRATO GESTIÓN'!F399)</f>
        <v/>
      </c>
      <c r="I1129" s="81" t="str">
        <f t="shared" si="98"/>
        <v/>
      </c>
      <c r="J1129" s="124" t="str">
        <f>+'B - DATOS CONTRATO GESTIÓN'!Q315</f>
        <v/>
      </c>
      <c r="K1129" s="95" t="str">
        <f t="shared" si="99"/>
        <v/>
      </c>
    </row>
    <row r="1130" spans="1:11" x14ac:dyDescent="0.25">
      <c r="A1130" s="16">
        <v>33</v>
      </c>
      <c r="B1130" s="63" t="str">
        <f t="shared" ref="B1130:B1161" si="100">+B216</f>
        <v/>
      </c>
      <c r="C1130" s="121" t="str">
        <f>+IF(B1130="","",'B - DATOS CONTRATO GESTIÓN'!D316)</f>
        <v/>
      </c>
      <c r="D1130" s="149" t="str">
        <f t="shared" si="97"/>
        <v/>
      </c>
      <c r="E1130" s="121" t="str">
        <f>+IF(B1130="","",'B - DATOS CONTRATO GESTIÓN'!E316)</f>
        <v/>
      </c>
      <c r="F1130" s="95" t="str">
        <f>+IF(B1130="","",'B - DATOS CONTRATO GESTIÓN'!D400)</f>
        <v/>
      </c>
      <c r="G1130" s="81" t="str">
        <f>+IF(B1130="","",'B - DATOS CONTRATO GESTIÓN'!E400)</f>
        <v/>
      </c>
      <c r="H1130" s="123" t="str">
        <f>+IF(B1130="","",'B - DATOS CONTRATO GESTIÓN'!F400)</f>
        <v/>
      </c>
      <c r="I1130" s="81" t="str">
        <f t="shared" si="98"/>
        <v/>
      </c>
      <c r="J1130" s="124" t="str">
        <f>+'B - DATOS CONTRATO GESTIÓN'!Q316</f>
        <v/>
      </c>
      <c r="K1130" s="95" t="str">
        <f t="shared" si="99"/>
        <v/>
      </c>
    </row>
    <row r="1131" spans="1:11" x14ac:dyDescent="0.25">
      <c r="A1131" s="16">
        <v>34</v>
      </c>
      <c r="B1131" s="63" t="str">
        <f t="shared" si="100"/>
        <v/>
      </c>
      <c r="C1131" s="121" t="str">
        <f>+IF(B1131="","",'B - DATOS CONTRATO GESTIÓN'!D317)</f>
        <v/>
      </c>
      <c r="D1131" s="149" t="str">
        <f t="shared" si="97"/>
        <v/>
      </c>
      <c r="E1131" s="121" t="str">
        <f>+IF(B1131="","",'B - DATOS CONTRATO GESTIÓN'!E317)</f>
        <v/>
      </c>
      <c r="F1131" s="95" t="str">
        <f>+IF(B1131="","",'B - DATOS CONTRATO GESTIÓN'!D401)</f>
        <v/>
      </c>
      <c r="G1131" s="81" t="str">
        <f>+IF(B1131="","",'B - DATOS CONTRATO GESTIÓN'!E401)</f>
        <v/>
      </c>
      <c r="H1131" s="123" t="str">
        <f>+IF(B1131="","",'B - DATOS CONTRATO GESTIÓN'!F401)</f>
        <v/>
      </c>
      <c r="I1131" s="81" t="str">
        <f t="shared" si="98"/>
        <v/>
      </c>
      <c r="J1131" s="124" t="str">
        <f>+'B - DATOS CONTRATO GESTIÓN'!Q317</f>
        <v/>
      </c>
      <c r="K1131" s="95" t="str">
        <f t="shared" si="99"/>
        <v/>
      </c>
    </row>
    <row r="1132" spans="1:11" x14ac:dyDescent="0.25">
      <c r="A1132" s="16">
        <v>35</v>
      </c>
      <c r="B1132" s="63" t="str">
        <f t="shared" si="100"/>
        <v/>
      </c>
      <c r="C1132" s="121" t="str">
        <f>+IF(B1132="","",'B - DATOS CONTRATO GESTIÓN'!D318)</f>
        <v/>
      </c>
      <c r="D1132" s="149" t="str">
        <f t="shared" si="97"/>
        <v/>
      </c>
      <c r="E1132" s="121" t="str">
        <f>+IF(B1132="","",'B - DATOS CONTRATO GESTIÓN'!E318)</f>
        <v/>
      </c>
      <c r="F1132" s="95" t="str">
        <f>+IF(B1132="","",'B - DATOS CONTRATO GESTIÓN'!D402)</f>
        <v/>
      </c>
      <c r="G1132" s="81" t="str">
        <f>+IF(B1132="","",'B - DATOS CONTRATO GESTIÓN'!E402)</f>
        <v/>
      </c>
      <c r="H1132" s="123" t="str">
        <f>+IF(B1132="","",'B - DATOS CONTRATO GESTIÓN'!F402)</f>
        <v/>
      </c>
      <c r="I1132" s="81" t="str">
        <f t="shared" si="98"/>
        <v/>
      </c>
      <c r="J1132" s="124" t="str">
        <f>+'B - DATOS CONTRATO GESTIÓN'!Q318</f>
        <v/>
      </c>
      <c r="K1132" s="95" t="str">
        <f t="shared" si="99"/>
        <v/>
      </c>
    </row>
    <row r="1133" spans="1:11" x14ac:dyDescent="0.25">
      <c r="A1133" s="16">
        <v>36</v>
      </c>
      <c r="B1133" s="63" t="str">
        <f t="shared" si="100"/>
        <v/>
      </c>
      <c r="C1133" s="121" t="str">
        <f>+IF(B1133="","",'B - DATOS CONTRATO GESTIÓN'!D319)</f>
        <v/>
      </c>
      <c r="D1133" s="149" t="str">
        <f t="shared" si="97"/>
        <v/>
      </c>
      <c r="E1133" s="121" t="str">
        <f>+IF(B1133="","",'B - DATOS CONTRATO GESTIÓN'!E319)</f>
        <v/>
      </c>
      <c r="F1133" s="95" t="str">
        <f>+IF(B1133="","",'B - DATOS CONTRATO GESTIÓN'!D403)</f>
        <v/>
      </c>
      <c r="G1133" s="81" t="str">
        <f>+IF(B1133="","",'B - DATOS CONTRATO GESTIÓN'!E403)</f>
        <v/>
      </c>
      <c r="H1133" s="123" t="str">
        <f>+IF(B1133="","",'B - DATOS CONTRATO GESTIÓN'!F403)</f>
        <v/>
      </c>
      <c r="I1133" s="81" t="str">
        <f t="shared" si="98"/>
        <v/>
      </c>
      <c r="J1133" s="124" t="str">
        <f>+'B - DATOS CONTRATO GESTIÓN'!Q319</f>
        <v/>
      </c>
      <c r="K1133" s="95" t="str">
        <f t="shared" si="99"/>
        <v/>
      </c>
    </row>
    <row r="1134" spans="1:11" x14ac:dyDescent="0.25">
      <c r="A1134" s="16">
        <v>37</v>
      </c>
      <c r="B1134" s="63" t="str">
        <f t="shared" si="100"/>
        <v/>
      </c>
      <c r="C1134" s="121" t="str">
        <f>+IF(B1134="","",'B - DATOS CONTRATO GESTIÓN'!D320)</f>
        <v/>
      </c>
      <c r="D1134" s="149" t="str">
        <f t="shared" si="97"/>
        <v/>
      </c>
      <c r="E1134" s="121" t="str">
        <f>+IF(B1134="","",'B - DATOS CONTRATO GESTIÓN'!E320)</f>
        <v/>
      </c>
      <c r="F1134" s="95" t="str">
        <f>+IF(B1134="","",'B - DATOS CONTRATO GESTIÓN'!D404)</f>
        <v/>
      </c>
      <c r="G1134" s="81" t="str">
        <f>+IF(B1134="","",'B - DATOS CONTRATO GESTIÓN'!E404)</f>
        <v/>
      </c>
      <c r="H1134" s="123" t="str">
        <f>+IF(B1134="","",'B - DATOS CONTRATO GESTIÓN'!F404)</f>
        <v/>
      </c>
      <c r="I1134" s="81" t="str">
        <f t="shared" si="98"/>
        <v/>
      </c>
      <c r="J1134" s="124" t="str">
        <f>+'B - DATOS CONTRATO GESTIÓN'!Q320</f>
        <v/>
      </c>
      <c r="K1134" s="95" t="str">
        <f t="shared" si="99"/>
        <v/>
      </c>
    </row>
    <row r="1135" spans="1:11" x14ac:dyDescent="0.25">
      <c r="A1135" s="16">
        <v>38</v>
      </c>
      <c r="B1135" s="63" t="str">
        <f t="shared" si="100"/>
        <v/>
      </c>
      <c r="C1135" s="121" t="str">
        <f>+IF(B1135="","",'B - DATOS CONTRATO GESTIÓN'!D321)</f>
        <v/>
      </c>
      <c r="D1135" s="149" t="str">
        <f t="shared" si="97"/>
        <v/>
      </c>
      <c r="E1135" s="121" t="str">
        <f>+IF(B1135="","",'B - DATOS CONTRATO GESTIÓN'!E321)</f>
        <v/>
      </c>
      <c r="F1135" s="95" t="str">
        <f>+IF(B1135="","",'B - DATOS CONTRATO GESTIÓN'!D405)</f>
        <v/>
      </c>
      <c r="G1135" s="81" t="str">
        <f>+IF(B1135="","",'B - DATOS CONTRATO GESTIÓN'!E405)</f>
        <v/>
      </c>
      <c r="H1135" s="123" t="str">
        <f>+IF(B1135="","",'B - DATOS CONTRATO GESTIÓN'!F405)</f>
        <v/>
      </c>
      <c r="I1135" s="81" t="str">
        <f t="shared" si="98"/>
        <v/>
      </c>
      <c r="J1135" s="124" t="str">
        <f>+'B - DATOS CONTRATO GESTIÓN'!Q321</f>
        <v/>
      </c>
      <c r="K1135" s="95" t="str">
        <f t="shared" si="99"/>
        <v/>
      </c>
    </row>
    <row r="1136" spans="1:11" x14ac:dyDescent="0.25">
      <c r="A1136" s="16">
        <v>39</v>
      </c>
      <c r="B1136" s="63" t="str">
        <f t="shared" si="100"/>
        <v/>
      </c>
      <c r="C1136" s="121" t="str">
        <f>+IF(B1136="","",'B - DATOS CONTRATO GESTIÓN'!D322)</f>
        <v/>
      </c>
      <c r="D1136" s="149" t="str">
        <f t="shared" si="97"/>
        <v/>
      </c>
      <c r="E1136" s="121" t="str">
        <f>+IF(B1136="","",'B - DATOS CONTRATO GESTIÓN'!E322)</f>
        <v/>
      </c>
      <c r="F1136" s="95" t="str">
        <f>+IF(B1136="","",'B - DATOS CONTRATO GESTIÓN'!D406)</f>
        <v/>
      </c>
      <c r="G1136" s="81" t="str">
        <f>+IF(B1136="","",'B - DATOS CONTRATO GESTIÓN'!E406)</f>
        <v/>
      </c>
      <c r="H1136" s="123" t="str">
        <f>+IF(B1136="","",'B - DATOS CONTRATO GESTIÓN'!F406)</f>
        <v/>
      </c>
      <c r="I1136" s="81" t="str">
        <f t="shared" si="98"/>
        <v/>
      </c>
      <c r="J1136" s="124" t="str">
        <f>+'B - DATOS CONTRATO GESTIÓN'!Q322</f>
        <v/>
      </c>
      <c r="K1136" s="95" t="str">
        <f t="shared" si="99"/>
        <v/>
      </c>
    </row>
    <row r="1137" spans="1:11" x14ac:dyDescent="0.25">
      <c r="A1137" s="16">
        <v>40</v>
      </c>
      <c r="B1137" s="63" t="str">
        <f t="shared" si="100"/>
        <v/>
      </c>
      <c r="C1137" s="121" t="str">
        <f>+IF(B1137="","",'B - DATOS CONTRATO GESTIÓN'!D323)</f>
        <v/>
      </c>
      <c r="D1137" s="149" t="str">
        <f t="shared" si="97"/>
        <v/>
      </c>
      <c r="E1137" s="121" t="str">
        <f>+IF(B1137="","",'B - DATOS CONTRATO GESTIÓN'!E323)</f>
        <v/>
      </c>
      <c r="F1137" s="95" t="str">
        <f>+IF(B1137="","",'B - DATOS CONTRATO GESTIÓN'!D407)</f>
        <v/>
      </c>
      <c r="G1137" s="81" t="str">
        <f>+IF(B1137="","",'B - DATOS CONTRATO GESTIÓN'!E407)</f>
        <v/>
      </c>
      <c r="H1137" s="123" t="str">
        <f>+IF(B1137="","",'B - DATOS CONTRATO GESTIÓN'!F407)</f>
        <v/>
      </c>
      <c r="I1137" s="81" t="str">
        <f t="shared" si="98"/>
        <v/>
      </c>
      <c r="J1137" s="124" t="str">
        <f>+'B - DATOS CONTRATO GESTIÓN'!Q323</f>
        <v/>
      </c>
      <c r="K1137" s="95" t="str">
        <f t="shared" si="99"/>
        <v/>
      </c>
    </row>
    <row r="1138" spans="1:11" x14ac:dyDescent="0.25">
      <c r="A1138" s="16">
        <v>41</v>
      </c>
      <c r="B1138" s="63" t="str">
        <f t="shared" si="100"/>
        <v/>
      </c>
      <c r="C1138" s="121" t="str">
        <f>+IF(B1138="","",'B - DATOS CONTRATO GESTIÓN'!D324)</f>
        <v/>
      </c>
      <c r="D1138" s="149" t="str">
        <f t="shared" si="97"/>
        <v/>
      </c>
      <c r="E1138" s="121" t="str">
        <f>+IF(B1138="","",'B - DATOS CONTRATO GESTIÓN'!E324)</f>
        <v/>
      </c>
      <c r="F1138" s="95" t="str">
        <f>+IF(B1138="","",'B - DATOS CONTRATO GESTIÓN'!D408)</f>
        <v/>
      </c>
      <c r="G1138" s="81" t="str">
        <f>+IF(B1138="","",'B - DATOS CONTRATO GESTIÓN'!E408)</f>
        <v/>
      </c>
      <c r="H1138" s="123" t="str">
        <f>+IF(B1138="","",'B - DATOS CONTRATO GESTIÓN'!F408)</f>
        <v/>
      </c>
      <c r="I1138" s="81" t="str">
        <f t="shared" si="98"/>
        <v/>
      </c>
      <c r="J1138" s="124" t="str">
        <f>+'B - DATOS CONTRATO GESTIÓN'!Q324</f>
        <v/>
      </c>
      <c r="K1138" s="95" t="str">
        <f t="shared" si="99"/>
        <v/>
      </c>
    </row>
    <row r="1139" spans="1:11" x14ac:dyDescent="0.25">
      <c r="A1139" s="16">
        <v>42</v>
      </c>
      <c r="B1139" s="63" t="str">
        <f t="shared" si="100"/>
        <v/>
      </c>
      <c r="C1139" s="121" t="str">
        <f>+IF(B1139="","",'B - DATOS CONTRATO GESTIÓN'!D325)</f>
        <v/>
      </c>
      <c r="D1139" s="149" t="str">
        <f t="shared" si="97"/>
        <v/>
      </c>
      <c r="E1139" s="121" t="str">
        <f>+IF(B1139="","",'B - DATOS CONTRATO GESTIÓN'!E325)</f>
        <v/>
      </c>
      <c r="F1139" s="95" t="str">
        <f>+IF(B1139="","",'B - DATOS CONTRATO GESTIÓN'!D409)</f>
        <v/>
      </c>
      <c r="G1139" s="81" t="str">
        <f>+IF(B1139="","",'B - DATOS CONTRATO GESTIÓN'!E409)</f>
        <v/>
      </c>
      <c r="H1139" s="123" t="str">
        <f>+IF(B1139="","",'B - DATOS CONTRATO GESTIÓN'!F409)</f>
        <v/>
      </c>
      <c r="I1139" s="81" t="str">
        <f t="shared" si="98"/>
        <v/>
      </c>
      <c r="J1139" s="124" t="str">
        <f>+'B - DATOS CONTRATO GESTIÓN'!Q325</f>
        <v/>
      </c>
      <c r="K1139" s="95" t="str">
        <f t="shared" si="99"/>
        <v/>
      </c>
    </row>
    <row r="1140" spans="1:11" x14ac:dyDescent="0.25">
      <c r="A1140" s="16">
        <v>43</v>
      </c>
      <c r="B1140" s="63" t="str">
        <f t="shared" si="100"/>
        <v/>
      </c>
      <c r="C1140" s="121" t="str">
        <f>+IF(B1140="","",'B - DATOS CONTRATO GESTIÓN'!D326)</f>
        <v/>
      </c>
      <c r="D1140" s="149" t="str">
        <f t="shared" si="97"/>
        <v/>
      </c>
      <c r="E1140" s="121" t="str">
        <f>+IF(B1140="","",'B - DATOS CONTRATO GESTIÓN'!E326)</f>
        <v/>
      </c>
      <c r="F1140" s="95" t="str">
        <f>+IF(B1140="","",'B - DATOS CONTRATO GESTIÓN'!D410)</f>
        <v/>
      </c>
      <c r="G1140" s="81" t="str">
        <f>+IF(B1140="","",'B - DATOS CONTRATO GESTIÓN'!E410)</f>
        <v/>
      </c>
      <c r="H1140" s="123" t="str">
        <f>+IF(B1140="","",'B - DATOS CONTRATO GESTIÓN'!F410)</f>
        <v/>
      </c>
      <c r="I1140" s="81" t="str">
        <f t="shared" si="98"/>
        <v/>
      </c>
      <c r="J1140" s="124" t="str">
        <f>+'B - DATOS CONTRATO GESTIÓN'!Q326</f>
        <v/>
      </c>
      <c r="K1140" s="95" t="str">
        <f t="shared" si="99"/>
        <v/>
      </c>
    </row>
    <row r="1141" spans="1:11" x14ac:dyDescent="0.25">
      <c r="A1141" s="16">
        <v>44</v>
      </c>
      <c r="B1141" s="63" t="str">
        <f t="shared" si="100"/>
        <v/>
      </c>
      <c r="C1141" s="121" t="str">
        <f>+IF(B1141="","",'B - DATOS CONTRATO GESTIÓN'!D327)</f>
        <v/>
      </c>
      <c r="D1141" s="149" t="str">
        <f t="shared" si="97"/>
        <v/>
      </c>
      <c r="E1141" s="121" t="str">
        <f>+IF(B1141="","",'B - DATOS CONTRATO GESTIÓN'!E327)</f>
        <v/>
      </c>
      <c r="F1141" s="95" t="str">
        <f>+IF(B1141="","",'B - DATOS CONTRATO GESTIÓN'!D411)</f>
        <v/>
      </c>
      <c r="G1141" s="81" t="str">
        <f>+IF(B1141="","",'B - DATOS CONTRATO GESTIÓN'!E411)</f>
        <v/>
      </c>
      <c r="H1141" s="123" t="str">
        <f>+IF(B1141="","",'B - DATOS CONTRATO GESTIÓN'!F411)</f>
        <v/>
      </c>
      <c r="I1141" s="81" t="str">
        <f t="shared" si="98"/>
        <v/>
      </c>
      <c r="J1141" s="124" t="str">
        <f>+'B - DATOS CONTRATO GESTIÓN'!Q327</f>
        <v/>
      </c>
      <c r="K1141" s="95" t="str">
        <f t="shared" si="99"/>
        <v/>
      </c>
    </row>
    <row r="1142" spans="1:11" x14ac:dyDescent="0.25">
      <c r="A1142" s="16">
        <v>45</v>
      </c>
      <c r="B1142" s="63" t="str">
        <f t="shared" si="100"/>
        <v/>
      </c>
      <c r="C1142" s="121" t="str">
        <f>+IF(B1142="","",'B - DATOS CONTRATO GESTIÓN'!D328)</f>
        <v/>
      </c>
      <c r="D1142" s="149" t="str">
        <f t="shared" si="97"/>
        <v/>
      </c>
      <c r="E1142" s="121" t="str">
        <f>+IF(B1142="","",'B - DATOS CONTRATO GESTIÓN'!E328)</f>
        <v/>
      </c>
      <c r="F1142" s="95" t="str">
        <f>+IF(B1142="","",'B - DATOS CONTRATO GESTIÓN'!D412)</f>
        <v/>
      </c>
      <c r="G1142" s="81" t="str">
        <f>+IF(B1142="","",'B - DATOS CONTRATO GESTIÓN'!E412)</f>
        <v/>
      </c>
      <c r="H1142" s="123" t="str">
        <f>+IF(B1142="","",'B - DATOS CONTRATO GESTIÓN'!F412)</f>
        <v/>
      </c>
      <c r="I1142" s="81" t="str">
        <f t="shared" si="98"/>
        <v/>
      </c>
      <c r="J1142" s="124" t="str">
        <f>+'B - DATOS CONTRATO GESTIÓN'!Q328</f>
        <v/>
      </c>
      <c r="K1142" s="95" t="str">
        <f t="shared" si="99"/>
        <v/>
      </c>
    </row>
    <row r="1143" spans="1:11" x14ac:dyDescent="0.25">
      <c r="A1143" s="16">
        <v>46</v>
      </c>
      <c r="B1143" s="63" t="str">
        <f t="shared" si="100"/>
        <v/>
      </c>
      <c r="C1143" s="121" t="str">
        <f>+IF(B1143="","",'B - DATOS CONTRATO GESTIÓN'!D329)</f>
        <v/>
      </c>
      <c r="D1143" s="149" t="str">
        <f t="shared" si="97"/>
        <v/>
      </c>
      <c r="E1143" s="121" t="str">
        <f>+IF(B1143="","",'B - DATOS CONTRATO GESTIÓN'!E329)</f>
        <v/>
      </c>
      <c r="F1143" s="95" t="str">
        <f>+IF(B1143="","",'B - DATOS CONTRATO GESTIÓN'!D413)</f>
        <v/>
      </c>
      <c r="G1143" s="81" t="str">
        <f>+IF(B1143="","",'B - DATOS CONTRATO GESTIÓN'!E413)</f>
        <v/>
      </c>
      <c r="H1143" s="123" t="str">
        <f>+IF(B1143="","",'B - DATOS CONTRATO GESTIÓN'!F413)</f>
        <v/>
      </c>
      <c r="I1143" s="81" t="str">
        <f t="shared" si="98"/>
        <v/>
      </c>
      <c r="J1143" s="124" t="str">
        <f>+'B - DATOS CONTRATO GESTIÓN'!Q329</f>
        <v/>
      </c>
      <c r="K1143" s="95" t="str">
        <f t="shared" si="99"/>
        <v/>
      </c>
    </row>
    <row r="1144" spans="1:11" x14ac:dyDescent="0.25">
      <c r="A1144" s="16">
        <v>47</v>
      </c>
      <c r="B1144" s="63" t="str">
        <f t="shared" si="100"/>
        <v/>
      </c>
      <c r="C1144" s="121" t="str">
        <f>+IF(B1144="","",'B - DATOS CONTRATO GESTIÓN'!D330)</f>
        <v/>
      </c>
      <c r="D1144" s="149" t="str">
        <f t="shared" si="97"/>
        <v/>
      </c>
      <c r="E1144" s="121" t="str">
        <f>+IF(B1144="","",'B - DATOS CONTRATO GESTIÓN'!E330)</f>
        <v/>
      </c>
      <c r="F1144" s="95" t="str">
        <f>+IF(B1144="","",'B - DATOS CONTRATO GESTIÓN'!D414)</f>
        <v/>
      </c>
      <c r="G1144" s="81" t="str">
        <f>+IF(B1144="","",'B - DATOS CONTRATO GESTIÓN'!E414)</f>
        <v/>
      </c>
      <c r="H1144" s="123" t="str">
        <f>+IF(B1144="","",'B - DATOS CONTRATO GESTIÓN'!F414)</f>
        <v/>
      </c>
      <c r="I1144" s="81" t="str">
        <f t="shared" si="98"/>
        <v/>
      </c>
      <c r="J1144" s="124" t="str">
        <f>+'B - DATOS CONTRATO GESTIÓN'!Q330</f>
        <v/>
      </c>
      <c r="K1144" s="95" t="str">
        <f t="shared" si="99"/>
        <v/>
      </c>
    </row>
    <row r="1145" spans="1:11" x14ac:dyDescent="0.25">
      <c r="A1145" s="16">
        <v>48</v>
      </c>
      <c r="B1145" s="63" t="str">
        <f t="shared" si="100"/>
        <v/>
      </c>
      <c r="C1145" s="121" t="str">
        <f>+IF(B1145="","",'B - DATOS CONTRATO GESTIÓN'!D331)</f>
        <v/>
      </c>
      <c r="D1145" s="149" t="str">
        <f t="shared" si="97"/>
        <v/>
      </c>
      <c r="E1145" s="121" t="str">
        <f>+IF(B1145="","",'B - DATOS CONTRATO GESTIÓN'!E331)</f>
        <v/>
      </c>
      <c r="F1145" s="95" t="str">
        <f>+IF(B1145="","",'B - DATOS CONTRATO GESTIÓN'!D415)</f>
        <v/>
      </c>
      <c r="G1145" s="81" t="str">
        <f>+IF(B1145="","",'B - DATOS CONTRATO GESTIÓN'!E415)</f>
        <v/>
      </c>
      <c r="H1145" s="123" t="str">
        <f>+IF(B1145="","",'B - DATOS CONTRATO GESTIÓN'!F415)</f>
        <v/>
      </c>
      <c r="I1145" s="81" t="str">
        <f t="shared" si="98"/>
        <v/>
      </c>
      <c r="J1145" s="124" t="str">
        <f>+'B - DATOS CONTRATO GESTIÓN'!Q331</f>
        <v/>
      </c>
      <c r="K1145" s="95" t="str">
        <f t="shared" si="99"/>
        <v/>
      </c>
    </row>
    <row r="1146" spans="1:11" x14ac:dyDescent="0.25">
      <c r="A1146" s="16">
        <v>49</v>
      </c>
      <c r="B1146" s="63" t="str">
        <f t="shared" si="100"/>
        <v/>
      </c>
      <c r="C1146" s="121" t="str">
        <f>+IF(B1146="","",'B - DATOS CONTRATO GESTIÓN'!D332)</f>
        <v/>
      </c>
      <c r="D1146" s="149" t="str">
        <f t="shared" si="97"/>
        <v/>
      </c>
      <c r="E1146" s="121" t="str">
        <f>+IF(B1146="","",'B - DATOS CONTRATO GESTIÓN'!E332)</f>
        <v/>
      </c>
      <c r="F1146" s="95" t="str">
        <f>+IF(B1146="","",'B - DATOS CONTRATO GESTIÓN'!D416)</f>
        <v/>
      </c>
      <c r="G1146" s="81" t="str">
        <f>+IF(B1146="","",'B - DATOS CONTRATO GESTIÓN'!E416)</f>
        <v/>
      </c>
      <c r="H1146" s="123" t="str">
        <f>+IF(B1146="","",'B - DATOS CONTRATO GESTIÓN'!F416)</f>
        <v/>
      </c>
      <c r="I1146" s="81" t="str">
        <f t="shared" si="98"/>
        <v/>
      </c>
      <c r="J1146" s="124" t="str">
        <f>+'B - DATOS CONTRATO GESTIÓN'!Q332</f>
        <v/>
      </c>
      <c r="K1146" s="95" t="str">
        <f t="shared" si="99"/>
        <v/>
      </c>
    </row>
    <row r="1147" spans="1:11" x14ac:dyDescent="0.25">
      <c r="A1147" s="16">
        <v>50</v>
      </c>
      <c r="B1147" s="63" t="str">
        <f t="shared" si="100"/>
        <v/>
      </c>
      <c r="C1147" s="121" t="str">
        <f>+IF(B1147="","",'B - DATOS CONTRATO GESTIÓN'!D333)</f>
        <v/>
      </c>
      <c r="D1147" s="149" t="str">
        <f t="shared" si="97"/>
        <v/>
      </c>
      <c r="E1147" s="121" t="str">
        <f>+IF(B1147="","",'B - DATOS CONTRATO GESTIÓN'!E333)</f>
        <v/>
      </c>
      <c r="F1147" s="95" t="str">
        <f>+IF(B1147="","",'B - DATOS CONTRATO GESTIÓN'!D417)</f>
        <v/>
      </c>
      <c r="G1147" s="81" t="str">
        <f>+IF(B1147="","",'B - DATOS CONTRATO GESTIÓN'!E417)</f>
        <v/>
      </c>
      <c r="H1147" s="123" t="str">
        <f>+IF(B1147="","",'B - DATOS CONTRATO GESTIÓN'!F417)</f>
        <v/>
      </c>
      <c r="I1147" s="81" t="str">
        <f t="shared" si="98"/>
        <v/>
      </c>
      <c r="J1147" s="124" t="str">
        <f>+'B - DATOS CONTRATO GESTIÓN'!Q333</f>
        <v/>
      </c>
      <c r="K1147" s="95" t="str">
        <f t="shared" si="99"/>
        <v/>
      </c>
    </row>
    <row r="1148" spans="1:11" x14ac:dyDescent="0.25">
      <c r="A1148" s="16">
        <v>51</v>
      </c>
      <c r="B1148" s="63" t="str">
        <f t="shared" si="100"/>
        <v/>
      </c>
      <c r="C1148" s="121" t="str">
        <f>+IF(B1148="","",'B - DATOS CONTRATO GESTIÓN'!D334)</f>
        <v/>
      </c>
      <c r="D1148" s="149" t="str">
        <f t="shared" si="97"/>
        <v/>
      </c>
      <c r="E1148" s="121" t="str">
        <f>+IF(B1148="","",'B - DATOS CONTRATO GESTIÓN'!E334)</f>
        <v/>
      </c>
      <c r="F1148" s="95" t="str">
        <f>+IF(B1148="","",'B - DATOS CONTRATO GESTIÓN'!D418)</f>
        <v/>
      </c>
      <c r="G1148" s="81" t="str">
        <f>+IF(B1148="","",'B - DATOS CONTRATO GESTIÓN'!E418)</f>
        <v/>
      </c>
      <c r="H1148" s="123" t="str">
        <f>+IF(B1148="","",'B - DATOS CONTRATO GESTIÓN'!F418)</f>
        <v/>
      </c>
      <c r="I1148" s="81" t="str">
        <f t="shared" si="98"/>
        <v/>
      </c>
      <c r="J1148" s="124" t="str">
        <f>+'B - DATOS CONTRATO GESTIÓN'!Q334</f>
        <v/>
      </c>
      <c r="K1148" s="95" t="str">
        <f t="shared" si="99"/>
        <v/>
      </c>
    </row>
    <row r="1149" spans="1:11" x14ac:dyDescent="0.25">
      <c r="A1149" s="16">
        <v>52</v>
      </c>
      <c r="B1149" s="63" t="str">
        <f t="shared" si="100"/>
        <v/>
      </c>
      <c r="C1149" s="121" t="str">
        <f>+IF(B1149="","",'B - DATOS CONTRATO GESTIÓN'!D335)</f>
        <v/>
      </c>
      <c r="D1149" s="149" t="str">
        <f t="shared" si="97"/>
        <v/>
      </c>
      <c r="E1149" s="121" t="str">
        <f>+IF(B1149="","",'B - DATOS CONTRATO GESTIÓN'!E335)</f>
        <v/>
      </c>
      <c r="F1149" s="95" t="str">
        <f>+IF(B1149="","",'B - DATOS CONTRATO GESTIÓN'!D419)</f>
        <v/>
      </c>
      <c r="G1149" s="81" t="str">
        <f>+IF(B1149="","",'B - DATOS CONTRATO GESTIÓN'!E419)</f>
        <v/>
      </c>
      <c r="H1149" s="123" t="str">
        <f>+IF(B1149="","",'B - DATOS CONTRATO GESTIÓN'!F419)</f>
        <v/>
      </c>
      <c r="I1149" s="81" t="str">
        <f t="shared" si="98"/>
        <v/>
      </c>
      <c r="J1149" s="124" t="str">
        <f>+'B - DATOS CONTRATO GESTIÓN'!Q335</f>
        <v/>
      </c>
      <c r="K1149" s="95" t="str">
        <f t="shared" si="99"/>
        <v/>
      </c>
    </row>
    <row r="1150" spans="1:11" x14ac:dyDescent="0.25">
      <c r="A1150" s="16">
        <v>53</v>
      </c>
      <c r="B1150" s="63" t="str">
        <f t="shared" si="100"/>
        <v/>
      </c>
      <c r="C1150" s="121" t="str">
        <f>+IF(B1150="","",'B - DATOS CONTRATO GESTIÓN'!D336)</f>
        <v/>
      </c>
      <c r="D1150" s="149" t="str">
        <f t="shared" si="97"/>
        <v/>
      </c>
      <c r="E1150" s="121" t="str">
        <f>+IF(B1150="","",'B - DATOS CONTRATO GESTIÓN'!E336)</f>
        <v/>
      </c>
      <c r="F1150" s="95" t="str">
        <f>+IF(B1150="","",'B - DATOS CONTRATO GESTIÓN'!D420)</f>
        <v/>
      </c>
      <c r="G1150" s="81" t="str">
        <f>+IF(B1150="","",'B - DATOS CONTRATO GESTIÓN'!E420)</f>
        <v/>
      </c>
      <c r="H1150" s="123" t="str">
        <f>+IF(B1150="","",'B - DATOS CONTRATO GESTIÓN'!F420)</f>
        <v/>
      </c>
      <c r="I1150" s="81" t="str">
        <f t="shared" si="98"/>
        <v/>
      </c>
      <c r="J1150" s="124" t="str">
        <f>+'B - DATOS CONTRATO GESTIÓN'!Q336</f>
        <v/>
      </c>
      <c r="K1150" s="95" t="str">
        <f t="shared" si="99"/>
        <v/>
      </c>
    </row>
    <row r="1151" spans="1:11" x14ac:dyDescent="0.25">
      <c r="A1151" s="16">
        <v>54</v>
      </c>
      <c r="B1151" s="63" t="str">
        <f t="shared" si="100"/>
        <v/>
      </c>
      <c r="C1151" s="121" t="str">
        <f>+IF(B1151="","",'B - DATOS CONTRATO GESTIÓN'!D337)</f>
        <v/>
      </c>
      <c r="D1151" s="149" t="str">
        <f t="shared" si="97"/>
        <v/>
      </c>
      <c r="E1151" s="121" t="str">
        <f>+IF(B1151="","",'B - DATOS CONTRATO GESTIÓN'!E337)</f>
        <v/>
      </c>
      <c r="F1151" s="95" t="str">
        <f>+IF(B1151="","",'B - DATOS CONTRATO GESTIÓN'!D421)</f>
        <v/>
      </c>
      <c r="G1151" s="81" t="str">
        <f>+IF(B1151="","",'B - DATOS CONTRATO GESTIÓN'!E421)</f>
        <v/>
      </c>
      <c r="H1151" s="123" t="str">
        <f>+IF(B1151="","",'B - DATOS CONTRATO GESTIÓN'!F421)</f>
        <v/>
      </c>
      <c r="I1151" s="81" t="str">
        <f t="shared" si="98"/>
        <v/>
      </c>
      <c r="J1151" s="124" t="str">
        <f>+'B - DATOS CONTRATO GESTIÓN'!Q337</f>
        <v/>
      </c>
      <c r="K1151" s="95" t="str">
        <f t="shared" si="99"/>
        <v/>
      </c>
    </row>
    <row r="1152" spans="1:11" x14ac:dyDescent="0.25">
      <c r="A1152" s="16">
        <v>55</v>
      </c>
      <c r="B1152" s="63" t="str">
        <f t="shared" si="100"/>
        <v/>
      </c>
      <c r="C1152" s="121" t="str">
        <f>+IF(B1152="","",'B - DATOS CONTRATO GESTIÓN'!D338)</f>
        <v/>
      </c>
      <c r="D1152" s="149" t="str">
        <f t="shared" si="97"/>
        <v/>
      </c>
      <c r="E1152" s="121" t="str">
        <f>+IF(B1152="","",'B - DATOS CONTRATO GESTIÓN'!E338)</f>
        <v/>
      </c>
      <c r="F1152" s="95" t="str">
        <f>+IF(B1152="","",'B - DATOS CONTRATO GESTIÓN'!D422)</f>
        <v/>
      </c>
      <c r="G1152" s="81" t="str">
        <f>+IF(B1152="","",'B - DATOS CONTRATO GESTIÓN'!E422)</f>
        <v/>
      </c>
      <c r="H1152" s="123" t="str">
        <f>+IF(B1152="","",'B - DATOS CONTRATO GESTIÓN'!F422)</f>
        <v/>
      </c>
      <c r="I1152" s="81" t="str">
        <f t="shared" si="98"/>
        <v/>
      </c>
      <c r="J1152" s="124" t="str">
        <f>+'B - DATOS CONTRATO GESTIÓN'!Q338</f>
        <v/>
      </c>
      <c r="K1152" s="95" t="str">
        <f t="shared" si="99"/>
        <v/>
      </c>
    </row>
    <row r="1153" spans="1:13" x14ac:dyDescent="0.25">
      <c r="A1153" s="16">
        <v>56</v>
      </c>
      <c r="B1153" s="63" t="str">
        <f t="shared" si="100"/>
        <v/>
      </c>
      <c r="C1153" s="121" t="str">
        <f>+IF(B1153="","",'B - DATOS CONTRATO GESTIÓN'!D339)</f>
        <v/>
      </c>
      <c r="D1153" s="149" t="str">
        <f t="shared" si="97"/>
        <v/>
      </c>
      <c r="E1153" s="121" t="str">
        <f>+IF(B1153="","",'B - DATOS CONTRATO GESTIÓN'!E339)</f>
        <v/>
      </c>
      <c r="F1153" s="95" t="str">
        <f>+IF(B1153="","",'B - DATOS CONTRATO GESTIÓN'!D423)</f>
        <v/>
      </c>
      <c r="G1153" s="81" t="str">
        <f>+IF(B1153="","",'B - DATOS CONTRATO GESTIÓN'!E423)</f>
        <v/>
      </c>
      <c r="H1153" s="123" t="str">
        <f>+IF(B1153="","",'B - DATOS CONTRATO GESTIÓN'!F423)</f>
        <v/>
      </c>
      <c r="I1153" s="81" t="str">
        <f t="shared" si="98"/>
        <v/>
      </c>
      <c r="J1153" s="124" t="str">
        <f>+'B - DATOS CONTRATO GESTIÓN'!Q339</f>
        <v/>
      </c>
      <c r="K1153" s="95" t="str">
        <f t="shared" si="99"/>
        <v/>
      </c>
    </row>
    <row r="1154" spans="1:13" x14ac:dyDescent="0.25">
      <c r="A1154" s="16">
        <v>57</v>
      </c>
      <c r="B1154" s="63" t="str">
        <f t="shared" si="100"/>
        <v/>
      </c>
      <c r="C1154" s="121" t="str">
        <f>+IF(B1154="","",'B - DATOS CONTRATO GESTIÓN'!D340)</f>
        <v/>
      </c>
      <c r="D1154" s="149" t="str">
        <f t="shared" si="97"/>
        <v/>
      </c>
      <c r="E1154" s="121" t="str">
        <f>+IF(B1154="","",'B - DATOS CONTRATO GESTIÓN'!E340)</f>
        <v/>
      </c>
      <c r="F1154" s="95" t="str">
        <f>+IF(B1154="","",'B - DATOS CONTRATO GESTIÓN'!D424)</f>
        <v/>
      </c>
      <c r="G1154" s="81" t="str">
        <f>+IF(B1154="","",'B - DATOS CONTRATO GESTIÓN'!E424)</f>
        <v/>
      </c>
      <c r="H1154" s="123" t="str">
        <f>+IF(B1154="","",'B - DATOS CONTRATO GESTIÓN'!F424)</f>
        <v/>
      </c>
      <c r="I1154" s="81" t="str">
        <f t="shared" si="98"/>
        <v/>
      </c>
      <c r="J1154" s="124" t="str">
        <f>+'B - DATOS CONTRATO GESTIÓN'!Q340</f>
        <v/>
      </c>
      <c r="K1154" s="95" t="str">
        <f t="shared" si="99"/>
        <v/>
      </c>
    </row>
    <row r="1155" spans="1:13" x14ac:dyDescent="0.25">
      <c r="A1155" s="16">
        <v>58</v>
      </c>
      <c r="B1155" s="63" t="str">
        <f t="shared" si="100"/>
        <v/>
      </c>
      <c r="C1155" s="121" t="str">
        <f>+IF(B1155="","",'B - DATOS CONTRATO GESTIÓN'!D341)</f>
        <v/>
      </c>
      <c r="D1155" s="149" t="str">
        <f t="shared" si="97"/>
        <v/>
      </c>
      <c r="E1155" s="121" t="str">
        <f>+IF(B1155="","",'B - DATOS CONTRATO GESTIÓN'!E341)</f>
        <v/>
      </c>
      <c r="F1155" s="95" t="str">
        <f>+IF(B1155="","",'B - DATOS CONTRATO GESTIÓN'!D425)</f>
        <v/>
      </c>
      <c r="G1155" s="81" t="str">
        <f>+IF(B1155="","",'B - DATOS CONTRATO GESTIÓN'!E425)</f>
        <v/>
      </c>
      <c r="H1155" s="123" t="str">
        <f>+IF(B1155="","",'B - DATOS CONTRATO GESTIÓN'!F425)</f>
        <v/>
      </c>
      <c r="I1155" s="81" t="str">
        <f t="shared" si="98"/>
        <v/>
      </c>
      <c r="J1155" s="124" t="str">
        <f>+'B - DATOS CONTRATO GESTIÓN'!Q341</f>
        <v/>
      </c>
      <c r="K1155" s="95" t="str">
        <f t="shared" si="99"/>
        <v/>
      </c>
    </row>
    <row r="1156" spans="1:13" x14ac:dyDescent="0.25">
      <c r="A1156" s="16">
        <v>59</v>
      </c>
      <c r="B1156" s="63" t="str">
        <f t="shared" si="100"/>
        <v/>
      </c>
      <c r="C1156" s="121" t="str">
        <f>+IF(B1156="","",'B - DATOS CONTRATO GESTIÓN'!D342)</f>
        <v/>
      </c>
      <c r="D1156" s="149" t="str">
        <f t="shared" si="97"/>
        <v/>
      </c>
      <c r="E1156" s="121" t="str">
        <f>+IF(B1156="","",'B - DATOS CONTRATO GESTIÓN'!E342)</f>
        <v/>
      </c>
      <c r="F1156" s="95" t="str">
        <f>+IF(B1156="","",'B - DATOS CONTRATO GESTIÓN'!D426)</f>
        <v/>
      </c>
      <c r="G1156" s="81" t="str">
        <f>+IF(B1156="","",'B - DATOS CONTRATO GESTIÓN'!E426)</f>
        <v/>
      </c>
      <c r="H1156" s="123" t="str">
        <f>+IF(B1156="","",'B - DATOS CONTRATO GESTIÓN'!F426)</f>
        <v/>
      </c>
      <c r="I1156" s="81" t="str">
        <f t="shared" si="98"/>
        <v/>
      </c>
      <c r="J1156" s="124" t="str">
        <f>+'B - DATOS CONTRATO GESTIÓN'!Q342</f>
        <v/>
      </c>
      <c r="K1156" s="95" t="str">
        <f t="shared" si="99"/>
        <v/>
      </c>
    </row>
    <row r="1157" spans="1:13" x14ac:dyDescent="0.25">
      <c r="A1157" s="16">
        <v>60</v>
      </c>
      <c r="B1157" s="63" t="str">
        <f t="shared" si="100"/>
        <v/>
      </c>
      <c r="C1157" s="121" t="str">
        <f>+IF(B1157="","",'B - DATOS CONTRATO GESTIÓN'!D343)</f>
        <v/>
      </c>
      <c r="D1157" s="149" t="str">
        <f t="shared" si="97"/>
        <v/>
      </c>
      <c r="E1157" s="121" t="str">
        <f>+IF(B1157="","",'B - DATOS CONTRATO GESTIÓN'!E343)</f>
        <v/>
      </c>
      <c r="F1157" s="95" t="str">
        <f>+IF(B1157="","",'B - DATOS CONTRATO GESTIÓN'!D427)</f>
        <v/>
      </c>
      <c r="G1157" s="81" t="str">
        <f>+IF(B1157="","",'B - DATOS CONTRATO GESTIÓN'!E427)</f>
        <v/>
      </c>
      <c r="H1157" s="123" t="str">
        <f>+IF(B1157="","",'B - DATOS CONTRATO GESTIÓN'!F427)</f>
        <v/>
      </c>
      <c r="I1157" s="81" t="str">
        <f t="shared" si="98"/>
        <v/>
      </c>
      <c r="J1157" s="124" t="str">
        <f>+'B - DATOS CONTRATO GESTIÓN'!Q343</f>
        <v/>
      </c>
      <c r="K1157" s="95" t="str">
        <f t="shared" si="99"/>
        <v/>
      </c>
    </row>
    <row r="1158" spans="1:13" x14ac:dyDescent="0.25">
      <c r="A1158" s="16">
        <v>61</v>
      </c>
      <c r="B1158" s="63" t="str">
        <f t="shared" si="100"/>
        <v/>
      </c>
      <c r="C1158" s="121" t="str">
        <f>+IF(B1158="","",'B - DATOS CONTRATO GESTIÓN'!D344)</f>
        <v/>
      </c>
      <c r="D1158" s="149" t="str">
        <f t="shared" si="97"/>
        <v/>
      </c>
      <c r="E1158" s="121" t="str">
        <f>+IF(B1158="","",'B - DATOS CONTRATO GESTIÓN'!E344)</f>
        <v/>
      </c>
      <c r="F1158" s="95" t="str">
        <f>+IF(B1158="","",'B - DATOS CONTRATO GESTIÓN'!D428)</f>
        <v/>
      </c>
      <c r="G1158" s="81" t="str">
        <f>+IF(B1158="","",'B - DATOS CONTRATO GESTIÓN'!E428)</f>
        <v/>
      </c>
      <c r="H1158" s="123" t="str">
        <f>+IF(B1158="","",'B - DATOS CONTRATO GESTIÓN'!F428)</f>
        <v/>
      </c>
      <c r="I1158" s="81" t="str">
        <f t="shared" si="98"/>
        <v/>
      </c>
      <c r="J1158" s="124" t="str">
        <f>+'B - DATOS CONTRATO GESTIÓN'!Q344</f>
        <v/>
      </c>
      <c r="K1158" s="95" t="str">
        <f t="shared" si="99"/>
        <v/>
      </c>
    </row>
    <row r="1159" spans="1:13" x14ac:dyDescent="0.25">
      <c r="A1159" s="16">
        <v>62</v>
      </c>
      <c r="B1159" s="63" t="str">
        <f t="shared" si="100"/>
        <v/>
      </c>
      <c r="C1159" s="121" t="str">
        <f>+IF(B1159="","",'B - DATOS CONTRATO GESTIÓN'!D345)</f>
        <v/>
      </c>
      <c r="D1159" s="149" t="str">
        <f t="shared" si="97"/>
        <v/>
      </c>
      <c r="E1159" s="121" t="str">
        <f>+IF(B1159="","",'B - DATOS CONTRATO GESTIÓN'!E345)</f>
        <v/>
      </c>
      <c r="F1159" s="95" t="str">
        <f>+IF(B1159="","",'B - DATOS CONTRATO GESTIÓN'!D429)</f>
        <v/>
      </c>
      <c r="G1159" s="81" t="str">
        <f>+IF(B1159="","",'B - DATOS CONTRATO GESTIÓN'!E429)</f>
        <v/>
      </c>
      <c r="H1159" s="123" t="str">
        <f>+IF(B1159="","",'B - DATOS CONTRATO GESTIÓN'!F429)</f>
        <v/>
      </c>
      <c r="I1159" s="81" t="str">
        <f t="shared" si="98"/>
        <v/>
      </c>
      <c r="J1159" s="124" t="str">
        <f>+'B - DATOS CONTRATO GESTIÓN'!Q345</f>
        <v/>
      </c>
      <c r="K1159" s="95" t="str">
        <f t="shared" si="99"/>
        <v/>
      </c>
    </row>
    <row r="1160" spans="1:13" x14ac:dyDescent="0.25">
      <c r="A1160" s="16">
        <v>63</v>
      </c>
      <c r="B1160" s="63" t="str">
        <f t="shared" si="100"/>
        <v/>
      </c>
      <c r="C1160" s="121" t="str">
        <f>+IF(B1160="","",'B - DATOS CONTRATO GESTIÓN'!D346)</f>
        <v/>
      </c>
      <c r="D1160" s="149" t="str">
        <f t="shared" si="97"/>
        <v/>
      </c>
      <c r="E1160" s="121" t="str">
        <f>+IF(B1160="","",'B - DATOS CONTRATO GESTIÓN'!E346)</f>
        <v/>
      </c>
      <c r="F1160" s="95" t="str">
        <f>+IF(B1160="","",'B - DATOS CONTRATO GESTIÓN'!D430)</f>
        <v/>
      </c>
      <c r="G1160" s="81" t="str">
        <f>+IF(B1160="","",'B - DATOS CONTRATO GESTIÓN'!E430)</f>
        <v/>
      </c>
      <c r="H1160" s="123" t="str">
        <f>+IF(B1160="","",'B - DATOS CONTRATO GESTIÓN'!F430)</f>
        <v/>
      </c>
      <c r="I1160" s="81" t="str">
        <f t="shared" si="98"/>
        <v/>
      </c>
      <c r="J1160" s="124" t="str">
        <f>+'B - DATOS CONTRATO GESTIÓN'!Q346</f>
        <v/>
      </c>
      <c r="K1160" s="95" t="str">
        <f t="shared" si="99"/>
        <v/>
      </c>
    </row>
    <row r="1161" spans="1:13" x14ac:dyDescent="0.25">
      <c r="A1161" s="16">
        <v>64</v>
      </c>
      <c r="B1161" s="63" t="str">
        <f t="shared" si="100"/>
        <v/>
      </c>
      <c r="C1161" s="121" t="str">
        <f>+IF(B1161="","",'B - DATOS CONTRATO GESTIÓN'!D347)</f>
        <v/>
      </c>
      <c r="D1161" s="149" t="str">
        <f t="shared" si="97"/>
        <v/>
      </c>
      <c r="E1161" s="121" t="str">
        <f>+IF(B1161="","",'B - DATOS CONTRATO GESTIÓN'!E347)</f>
        <v/>
      </c>
      <c r="F1161" s="95" t="str">
        <f>+IF(B1161="","",'B - DATOS CONTRATO GESTIÓN'!D431)</f>
        <v/>
      </c>
      <c r="G1161" s="81" t="str">
        <f>+IF(B1161="","",'B - DATOS CONTRATO GESTIÓN'!E431)</f>
        <v/>
      </c>
      <c r="H1161" s="123" t="str">
        <f>+IF(B1161="","",'B - DATOS CONTRATO GESTIÓN'!F431)</f>
        <v/>
      </c>
      <c r="I1161" s="81" t="str">
        <f t="shared" si="98"/>
        <v/>
      </c>
      <c r="J1161" s="124" t="str">
        <f>+'B - DATOS CONTRATO GESTIÓN'!Q347</f>
        <v/>
      </c>
      <c r="K1161" s="95" t="str">
        <f t="shared" si="99"/>
        <v/>
      </c>
    </row>
    <row r="1162" spans="1:13" x14ac:dyDescent="0.25">
      <c r="A1162" s="16">
        <v>65</v>
      </c>
      <c r="B1162" s="63" t="str">
        <f t="shared" ref="B1162:B1177" si="101">+B248</f>
        <v/>
      </c>
      <c r="C1162" s="121" t="str">
        <f>+IF(B1162="","",'B - DATOS CONTRATO GESTIÓN'!D348)</f>
        <v/>
      </c>
      <c r="D1162" s="149" t="str">
        <f t="shared" si="97"/>
        <v/>
      </c>
      <c r="E1162" s="121" t="str">
        <f>+IF(B1162="","",'B - DATOS CONTRATO GESTIÓN'!E348)</f>
        <v/>
      </c>
      <c r="F1162" s="95" t="str">
        <f>+IF(B1162="","",'B - DATOS CONTRATO GESTIÓN'!D432)</f>
        <v/>
      </c>
      <c r="G1162" s="81" t="str">
        <f>+IF(B1162="","",'B - DATOS CONTRATO GESTIÓN'!E432)</f>
        <v/>
      </c>
      <c r="H1162" s="123" t="str">
        <f>+IF(B1162="","",'B - DATOS CONTRATO GESTIÓN'!F432)</f>
        <v/>
      </c>
      <c r="I1162" s="81" t="str">
        <f t="shared" si="98"/>
        <v/>
      </c>
      <c r="J1162" s="124" t="str">
        <f>+'B - DATOS CONTRATO GESTIÓN'!Q348</f>
        <v/>
      </c>
      <c r="K1162" s="95" t="str">
        <f t="shared" si="99"/>
        <v/>
      </c>
    </row>
    <row r="1163" spans="1:13" x14ac:dyDescent="0.25">
      <c r="A1163" s="16">
        <v>66</v>
      </c>
      <c r="B1163" s="63" t="str">
        <f t="shared" si="101"/>
        <v/>
      </c>
      <c r="C1163" s="121" t="str">
        <f>+IF(B1163="","",'B - DATOS CONTRATO GESTIÓN'!D349)</f>
        <v/>
      </c>
      <c r="D1163" s="149" t="str">
        <f t="shared" ref="D1163:D1177" si="102">+IF(C1163="","",(44561-C1163)/365)</f>
        <v/>
      </c>
      <c r="E1163" s="121" t="str">
        <f>+IF(B1163="","",'B - DATOS CONTRATO GESTIÓN'!E349)</f>
        <v/>
      </c>
      <c r="F1163" s="95" t="str">
        <f>+IF(B1163="","",'B - DATOS CONTRATO GESTIÓN'!D433)</f>
        <v/>
      </c>
      <c r="G1163" s="81" t="str">
        <f>+IF(B1163="","",'B - DATOS CONTRATO GESTIÓN'!E433)</f>
        <v/>
      </c>
      <c r="H1163" s="123" t="str">
        <f>+IF(B1163="","",'B - DATOS CONTRATO GESTIÓN'!F433)</f>
        <v/>
      </c>
      <c r="I1163" s="81" t="str">
        <f t="shared" ref="I1163:I1177" si="103">+IF(B1163="","",IF((44347-E1163)/365&lt;G1163,"SI","NO"))</f>
        <v/>
      </c>
      <c r="J1163" s="124" t="str">
        <f>+'B - DATOS CONTRATO GESTIÓN'!Q349</f>
        <v/>
      </c>
      <c r="K1163" s="95" t="str">
        <f t="shared" ref="K1163:K1177" si="104">+IF(I1163="SI",((F1163-H1163)/G1163*J1163)/12*18,"")</f>
        <v/>
      </c>
    </row>
    <row r="1164" spans="1:13" x14ac:dyDescent="0.25">
      <c r="A1164" s="16">
        <v>67</v>
      </c>
      <c r="B1164" s="63" t="str">
        <f t="shared" si="101"/>
        <v/>
      </c>
      <c r="C1164" s="121" t="str">
        <f>+IF(B1164="","",'B - DATOS CONTRATO GESTIÓN'!D350)</f>
        <v/>
      </c>
      <c r="D1164" s="149" t="str">
        <f t="shared" si="102"/>
        <v/>
      </c>
      <c r="E1164" s="121" t="str">
        <f>+IF(B1164="","",'B - DATOS CONTRATO GESTIÓN'!E350)</f>
        <v/>
      </c>
      <c r="F1164" s="95" t="str">
        <f>+IF(B1164="","",'B - DATOS CONTRATO GESTIÓN'!D434)</f>
        <v/>
      </c>
      <c r="G1164" s="81" t="str">
        <f>+IF(B1164="","",'B - DATOS CONTRATO GESTIÓN'!E434)</f>
        <v/>
      </c>
      <c r="H1164" s="123" t="str">
        <f>+IF(B1164="","",'B - DATOS CONTRATO GESTIÓN'!F434)</f>
        <v/>
      </c>
      <c r="I1164" s="81" t="str">
        <f t="shared" si="103"/>
        <v/>
      </c>
      <c r="J1164" s="124" t="str">
        <f>+'B - DATOS CONTRATO GESTIÓN'!Q350</f>
        <v/>
      </c>
      <c r="K1164" s="95" t="str">
        <f t="shared" si="104"/>
        <v/>
      </c>
      <c r="M1164" s="127"/>
    </row>
    <row r="1165" spans="1:13" x14ac:dyDescent="0.25">
      <c r="A1165" s="16">
        <v>68</v>
      </c>
      <c r="B1165" s="63" t="str">
        <f t="shared" si="101"/>
        <v/>
      </c>
      <c r="C1165" s="121" t="str">
        <f>+IF(B1165="","",'B - DATOS CONTRATO GESTIÓN'!D351)</f>
        <v/>
      </c>
      <c r="D1165" s="149" t="str">
        <f t="shared" si="102"/>
        <v/>
      </c>
      <c r="E1165" s="121" t="str">
        <f>+IF(B1165="","",'B - DATOS CONTRATO GESTIÓN'!E351)</f>
        <v/>
      </c>
      <c r="F1165" s="95" t="str">
        <f>+IF(B1165="","",'B - DATOS CONTRATO GESTIÓN'!D435)</f>
        <v/>
      </c>
      <c r="G1165" s="81" t="str">
        <f>+IF(B1165="","",'B - DATOS CONTRATO GESTIÓN'!E435)</f>
        <v/>
      </c>
      <c r="H1165" s="123" t="str">
        <f>+IF(B1165="","",'B - DATOS CONTRATO GESTIÓN'!F435)</f>
        <v/>
      </c>
      <c r="I1165" s="81" t="str">
        <f t="shared" si="103"/>
        <v/>
      </c>
      <c r="J1165" s="124" t="str">
        <f>+'B - DATOS CONTRATO GESTIÓN'!Q351</f>
        <v/>
      </c>
      <c r="K1165" s="95" t="str">
        <f t="shared" si="104"/>
        <v/>
      </c>
    </row>
    <row r="1166" spans="1:13" x14ac:dyDescent="0.25">
      <c r="A1166" s="16">
        <v>69</v>
      </c>
      <c r="B1166" s="63" t="str">
        <f t="shared" si="101"/>
        <v/>
      </c>
      <c r="C1166" s="121" t="str">
        <f>+IF(B1166="","",'B - DATOS CONTRATO GESTIÓN'!D352)</f>
        <v/>
      </c>
      <c r="D1166" s="149" t="str">
        <f t="shared" si="102"/>
        <v/>
      </c>
      <c r="E1166" s="121" t="str">
        <f>+IF(B1166="","",'B - DATOS CONTRATO GESTIÓN'!E352)</f>
        <v/>
      </c>
      <c r="F1166" s="95" t="str">
        <f>+IF(B1166="","",'B - DATOS CONTRATO GESTIÓN'!D436)</f>
        <v/>
      </c>
      <c r="G1166" s="81" t="str">
        <f>+IF(B1166="","",'B - DATOS CONTRATO GESTIÓN'!E436)</f>
        <v/>
      </c>
      <c r="H1166" s="123" t="str">
        <f>+IF(B1166="","",'B - DATOS CONTRATO GESTIÓN'!F436)</f>
        <v/>
      </c>
      <c r="I1166" s="81" t="str">
        <f t="shared" si="103"/>
        <v/>
      </c>
      <c r="J1166" s="124" t="str">
        <f>+'B - DATOS CONTRATO GESTIÓN'!Q352</f>
        <v/>
      </c>
      <c r="K1166" s="95" t="str">
        <f t="shared" si="104"/>
        <v/>
      </c>
    </row>
    <row r="1167" spans="1:13" x14ac:dyDescent="0.25">
      <c r="A1167" s="16">
        <v>70</v>
      </c>
      <c r="B1167" s="63" t="str">
        <f t="shared" si="101"/>
        <v/>
      </c>
      <c r="C1167" s="121" t="str">
        <f>+IF(B1167="","",'B - DATOS CONTRATO GESTIÓN'!D353)</f>
        <v/>
      </c>
      <c r="D1167" s="149" t="str">
        <f t="shared" si="102"/>
        <v/>
      </c>
      <c r="E1167" s="121" t="str">
        <f>+IF(B1167="","",'B - DATOS CONTRATO GESTIÓN'!E353)</f>
        <v/>
      </c>
      <c r="F1167" s="95" t="str">
        <f>+IF(B1167="","",'B - DATOS CONTRATO GESTIÓN'!D437)</f>
        <v/>
      </c>
      <c r="G1167" s="81" t="str">
        <f>+IF(B1167="","",'B - DATOS CONTRATO GESTIÓN'!E437)</f>
        <v/>
      </c>
      <c r="H1167" s="123" t="str">
        <f>+IF(B1167="","",'B - DATOS CONTRATO GESTIÓN'!F437)</f>
        <v/>
      </c>
      <c r="I1167" s="81" t="str">
        <f t="shared" si="103"/>
        <v/>
      </c>
      <c r="J1167" s="124" t="str">
        <f>+'B - DATOS CONTRATO GESTIÓN'!Q353</f>
        <v/>
      </c>
      <c r="K1167" s="95" t="str">
        <f t="shared" si="104"/>
        <v/>
      </c>
    </row>
    <row r="1168" spans="1:13" x14ac:dyDescent="0.25">
      <c r="A1168" s="16">
        <v>71</v>
      </c>
      <c r="B1168" s="63" t="str">
        <f t="shared" si="101"/>
        <v/>
      </c>
      <c r="C1168" s="121" t="str">
        <f>+IF(B1168="","",'B - DATOS CONTRATO GESTIÓN'!D354)</f>
        <v/>
      </c>
      <c r="D1168" s="149" t="str">
        <f t="shared" si="102"/>
        <v/>
      </c>
      <c r="E1168" s="121" t="str">
        <f>+IF(B1168="","",'B - DATOS CONTRATO GESTIÓN'!E354)</f>
        <v/>
      </c>
      <c r="F1168" s="95" t="str">
        <f>+IF(B1168="","",'B - DATOS CONTRATO GESTIÓN'!D438)</f>
        <v/>
      </c>
      <c r="G1168" s="81" t="str">
        <f>+IF(B1168="","",'B - DATOS CONTRATO GESTIÓN'!E438)</f>
        <v/>
      </c>
      <c r="H1168" s="123" t="str">
        <f>+IF(B1168="","",'B - DATOS CONTRATO GESTIÓN'!F438)</f>
        <v/>
      </c>
      <c r="I1168" s="81" t="str">
        <f t="shared" si="103"/>
        <v/>
      </c>
      <c r="J1168" s="124" t="str">
        <f>+'B - DATOS CONTRATO GESTIÓN'!Q354</f>
        <v/>
      </c>
      <c r="K1168" s="95" t="str">
        <f t="shared" si="104"/>
        <v/>
      </c>
    </row>
    <row r="1169" spans="1:11" x14ac:dyDescent="0.25">
      <c r="A1169" s="16">
        <v>72</v>
      </c>
      <c r="B1169" s="63" t="str">
        <f t="shared" si="101"/>
        <v/>
      </c>
      <c r="C1169" s="121" t="str">
        <f>+IF(B1169="","",'B - DATOS CONTRATO GESTIÓN'!D355)</f>
        <v/>
      </c>
      <c r="D1169" s="149" t="str">
        <f t="shared" si="102"/>
        <v/>
      </c>
      <c r="E1169" s="121" t="str">
        <f>+IF(B1169="","",'B - DATOS CONTRATO GESTIÓN'!E355)</f>
        <v/>
      </c>
      <c r="F1169" s="95" t="str">
        <f>+IF(B1169="","",'B - DATOS CONTRATO GESTIÓN'!D439)</f>
        <v/>
      </c>
      <c r="G1169" s="81" t="str">
        <f>+IF(B1169="","",'B - DATOS CONTRATO GESTIÓN'!E439)</f>
        <v/>
      </c>
      <c r="H1169" s="123" t="str">
        <f>+IF(B1169="","",'B - DATOS CONTRATO GESTIÓN'!F439)</f>
        <v/>
      </c>
      <c r="I1169" s="81" t="str">
        <f t="shared" si="103"/>
        <v/>
      </c>
      <c r="J1169" s="124" t="str">
        <f>+'B - DATOS CONTRATO GESTIÓN'!Q355</f>
        <v/>
      </c>
      <c r="K1169" s="95" t="str">
        <f t="shared" si="104"/>
        <v/>
      </c>
    </row>
    <row r="1170" spans="1:11" x14ac:dyDescent="0.25">
      <c r="A1170" s="16">
        <v>73</v>
      </c>
      <c r="B1170" s="63" t="str">
        <f t="shared" si="101"/>
        <v/>
      </c>
      <c r="C1170" s="121" t="str">
        <f>+IF(B1170="","",'B - DATOS CONTRATO GESTIÓN'!D356)</f>
        <v/>
      </c>
      <c r="D1170" s="149" t="str">
        <f t="shared" si="102"/>
        <v/>
      </c>
      <c r="E1170" s="121" t="str">
        <f>+IF(B1170="","",'B - DATOS CONTRATO GESTIÓN'!E356)</f>
        <v/>
      </c>
      <c r="F1170" s="95" t="str">
        <f>+IF(B1170="","",'B - DATOS CONTRATO GESTIÓN'!D440)</f>
        <v/>
      </c>
      <c r="G1170" s="81" t="str">
        <f>+IF(B1170="","",'B - DATOS CONTRATO GESTIÓN'!E440)</f>
        <v/>
      </c>
      <c r="H1170" s="123" t="str">
        <f>+IF(B1170="","",'B - DATOS CONTRATO GESTIÓN'!F440)</f>
        <v/>
      </c>
      <c r="I1170" s="81" t="str">
        <f t="shared" si="103"/>
        <v/>
      </c>
      <c r="J1170" s="124" t="str">
        <f>+'B - DATOS CONTRATO GESTIÓN'!Q356</f>
        <v/>
      </c>
      <c r="K1170" s="95" t="str">
        <f t="shared" si="104"/>
        <v/>
      </c>
    </row>
    <row r="1171" spans="1:11" x14ac:dyDescent="0.25">
      <c r="A1171" s="16">
        <v>74</v>
      </c>
      <c r="B1171" s="63" t="str">
        <f t="shared" si="101"/>
        <v/>
      </c>
      <c r="C1171" s="121" t="str">
        <f>+IF(B1171="","",'B - DATOS CONTRATO GESTIÓN'!D357)</f>
        <v/>
      </c>
      <c r="D1171" s="149" t="str">
        <f t="shared" si="102"/>
        <v/>
      </c>
      <c r="E1171" s="121" t="str">
        <f>+IF(B1171="","",'B - DATOS CONTRATO GESTIÓN'!E357)</f>
        <v/>
      </c>
      <c r="F1171" s="95" t="str">
        <f>+IF(B1171="","",'B - DATOS CONTRATO GESTIÓN'!D441)</f>
        <v/>
      </c>
      <c r="G1171" s="81" t="str">
        <f>+IF(B1171="","",'B - DATOS CONTRATO GESTIÓN'!E441)</f>
        <v/>
      </c>
      <c r="H1171" s="123" t="str">
        <f>+IF(B1171="","",'B - DATOS CONTRATO GESTIÓN'!F441)</f>
        <v/>
      </c>
      <c r="I1171" s="81" t="str">
        <f t="shared" si="103"/>
        <v/>
      </c>
      <c r="J1171" s="124" t="str">
        <f>+'B - DATOS CONTRATO GESTIÓN'!Q357</f>
        <v/>
      </c>
      <c r="K1171" s="95" t="str">
        <f t="shared" si="104"/>
        <v/>
      </c>
    </row>
    <row r="1172" spans="1:11" x14ac:dyDescent="0.25">
      <c r="A1172" s="16">
        <v>75</v>
      </c>
      <c r="B1172" s="63" t="str">
        <f t="shared" si="101"/>
        <v/>
      </c>
      <c r="C1172" s="121" t="str">
        <f>+IF(B1172="","",'B - DATOS CONTRATO GESTIÓN'!D358)</f>
        <v/>
      </c>
      <c r="D1172" s="149" t="str">
        <f t="shared" si="102"/>
        <v/>
      </c>
      <c r="E1172" s="121" t="str">
        <f>+IF(B1172="","",'B - DATOS CONTRATO GESTIÓN'!E358)</f>
        <v/>
      </c>
      <c r="F1172" s="95" t="str">
        <f>+IF(B1172="","",'B - DATOS CONTRATO GESTIÓN'!D442)</f>
        <v/>
      </c>
      <c r="G1172" s="81" t="str">
        <f>+IF(B1172="","",'B - DATOS CONTRATO GESTIÓN'!E442)</f>
        <v/>
      </c>
      <c r="H1172" s="123" t="str">
        <f>+IF(B1172="","",'B - DATOS CONTRATO GESTIÓN'!F442)</f>
        <v/>
      </c>
      <c r="I1172" s="81" t="str">
        <f t="shared" si="103"/>
        <v/>
      </c>
      <c r="J1172" s="124" t="str">
        <f>+'B - DATOS CONTRATO GESTIÓN'!Q358</f>
        <v/>
      </c>
      <c r="K1172" s="95" t="str">
        <f t="shared" si="104"/>
        <v/>
      </c>
    </row>
    <row r="1173" spans="1:11" x14ac:dyDescent="0.25">
      <c r="A1173" s="16">
        <v>76</v>
      </c>
      <c r="B1173" s="63" t="str">
        <f t="shared" si="101"/>
        <v/>
      </c>
      <c r="C1173" s="121" t="str">
        <f>+IF(B1173="","",'B - DATOS CONTRATO GESTIÓN'!D359)</f>
        <v/>
      </c>
      <c r="D1173" s="149" t="str">
        <f t="shared" si="102"/>
        <v/>
      </c>
      <c r="E1173" s="121" t="str">
        <f>+IF(B1173="","",'B - DATOS CONTRATO GESTIÓN'!E359)</f>
        <v/>
      </c>
      <c r="F1173" s="95" t="str">
        <f>+IF(B1173="","",'B - DATOS CONTRATO GESTIÓN'!D443)</f>
        <v/>
      </c>
      <c r="G1173" s="81" t="str">
        <f>+IF(B1173="","",'B - DATOS CONTRATO GESTIÓN'!E443)</f>
        <v/>
      </c>
      <c r="H1173" s="123" t="str">
        <f>+IF(B1173="","",'B - DATOS CONTRATO GESTIÓN'!F443)</f>
        <v/>
      </c>
      <c r="I1173" s="81" t="str">
        <f t="shared" si="103"/>
        <v/>
      </c>
      <c r="J1173" s="124" t="str">
        <f>+'B - DATOS CONTRATO GESTIÓN'!Q359</f>
        <v/>
      </c>
      <c r="K1173" s="95" t="str">
        <f t="shared" si="104"/>
        <v/>
      </c>
    </row>
    <row r="1174" spans="1:11" x14ac:dyDescent="0.25">
      <c r="A1174" s="16">
        <v>77</v>
      </c>
      <c r="B1174" s="63" t="str">
        <f t="shared" si="101"/>
        <v/>
      </c>
      <c r="C1174" s="121" t="str">
        <f>+IF(B1174="","",'B - DATOS CONTRATO GESTIÓN'!D360)</f>
        <v/>
      </c>
      <c r="D1174" s="149" t="str">
        <f t="shared" si="102"/>
        <v/>
      </c>
      <c r="E1174" s="121" t="str">
        <f>+IF(B1174="","",'B - DATOS CONTRATO GESTIÓN'!E360)</f>
        <v/>
      </c>
      <c r="F1174" s="95" t="str">
        <f>+IF(B1174="","",'B - DATOS CONTRATO GESTIÓN'!D444)</f>
        <v/>
      </c>
      <c r="G1174" s="81" t="str">
        <f>+IF(B1174="","",'B - DATOS CONTRATO GESTIÓN'!E444)</f>
        <v/>
      </c>
      <c r="H1174" s="123" t="str">
        <f>+IF(B1174="","",'B - DATOS CONTRATO GESTIÓN'!F444)</f>
        <v/>
      </c>
      <c r="I1174" s="81" t="str">
        <f t="shared" si="103"/>
        <v/>
      </c>
      <c r="J1174" s="124" t="str">
        <f>+'B - DATOS CONTRATO GESTIÓN'!Q360</f>
        <v/>
      </c>
      <c r="K1174" s="95" t="str">
        <f t="shared" si="104"/>
        <v/>
      </c>
    </row>
    <row r="1175" spans="1:11" x14ac:dyDescent="0.25">
      <c r="A1175" s="16">
        <v>78</v>
      </c>
      <c r="B1175" s="63" t="str">
        <f t="shared" si="101"/>
        <v/>
      </c>
      <c r="C1175" s="121" t="str">
        <f>+IF(B1175="","",'B - DATOS CONTRATO GESTIÓN'!D361)</f>
        <v/>
      </c>
      <c r="D1175" s="149" t="str">
        <f t="shared" si="102"/>
        <v/>
      </c>
      <c r="E1175" s="121" t="str">
        <f>+IF(B1175="","",'B - DATOS CONTRATO GESTIÓN'!E361)</f>
        <v/>
      </c>
      <c r="F1175" s="95" t="str">
        <f>+IF(B1175="","",'B - DATOS CONTRATO GESTIÓN'!D445)</f>
        <v/>
      </c>
      <c r="G1175" s="81" t="str">
        <f>+IF(B1175="","",'B - DATOS CONTRATO GESTIÓN'!E445)</f>
        <v/>
      </c>
      <c r="H1175" s="123" t="str">
        <f>+IF(B1175="","",'B - DATOS CONTRATO GESTIÓN'!F445)</f>
        <v/>
      </c>
      <c r="I1175" s="81" t="str">
        <f t="shared" si="103"/>
        <v/>
      </c>
      <c r="J1175" s="124" t="str">
        <f>+'B - DATOS CONTRATO GESTIÓN'!Q361</f>
        <v/>
      </c>
      <c r="K1175" s="95" t="str">
        <f t="shared" si="104"/>
        <v/>
      </c>
    </row>
    <row r="1176" spans="1:11" x14ac:dyDescent="0.25">
      <c r="A1176" s="16">
        <v>79</v>
      </c>
      <c r="B1176" s="63" t="str">
        <f t="shared" si="101"/>
        <v/>
      </c>
      <c r="C1176" s="121" t="str">
        <f>+IF(B1176="","",'B - DATOS CONTRATO GESTIÓN'!D362)</f>
        <v/>
      </c>
      <c r="D1176" s="149" t="str">
        <f t="shared" si="102"/>
        <v/>
      </c>
      <c r="E1176" s="121" t="str">
        <f>+IF(B1176="","",'B - DATOS CONTRATO GESTIÓN'!E362)</f>
        <v/>
      </c>
      <c r="F1176" s="95" t="str">
        <f>+IF(B1176="","",'B - DATOS CONTRATO GESTIÓN'!D446)</f>
        <v/>
      </c>
      <c r="G1176" s="81" t="str">
        <f>+IF(B1176="","",'B - DATOS CONTRATO GESTIÓN'!E446)</f>
        <v/>
      </c>
      <c r="H1176" s="123" t="str">
        <f>+IF(B1176="","",'B - DATOS CONTRATO GESTIÓN'!F446)</f>
        <v/>
      </c>
      <c r="I1176" s="81" t="str">
        <f t="shared" si="103"/>
        <v/>
      </c>
      <c r="J1176" s="124" t="str">
        <f>+'B - DATOS CONTRATO GESTIÓN'!Q362</f>
        <v/>
      </c>
      <c r="K1176" s="95" t="str">
        <f t="shared" si="104"/>
        <v/>
      </c>
    </row>
    <row r="1177" spans="1:11" x14ac:dyDescent="0.25">
      <c r="A1177" s="16">
        <v>80</v>
      </c>
      <c r="B1177" s="63" t="str">
        <f t="shared" si="101"/>
        <v/>
      </c>
      <c r="C1177" s="121" t="str">
        <f>+IF(B1177="","",'B - DATOS CONTRATO GESTIÓN'!D363)</f>
        <v/>
      </c>
      <c r="D1177" s="149" t="str">
        <f t="shared" si="102"/>
        <v/>
      </c>
      <c r="E1177" s="121" t="str">
        <f>+IF(B1177="","",'B - DATOS CONTRATO GESTIÓN'!E363)</f>
        <v/>
      </c>
      <c r="F1177" s="95" t="str">
        <f>+IF(B1177="","",'B - DATOS CONTRATO GESTIÓN'!D447)</f>
        <v/>
      </c>
      <c r="G1177" s="81" t="str">
        <f>+IF(B1177="","",'B - DATOS CONTRATO GESTIÓN'!E447)</f>
        <v/>
      </c>
      <c r="H1177" s="123" t="str">
        <f>+IF(B1177="","",'B - DATOS CONTRATO GESTIÓN'!F447)</f>
        <v/>
      </c>
      <c r="I1177" s="81" t="str">
        <f t="shared" si="103"/>
        <v/>
      </c>
      <c r="J1177" s="124" t="str">
        <f>+'B - DATOS CONTRATO GESTIÓN'!Q363</f>
        <v/>
      </c>
      <c r="K1177" s="95" t="str">
        <f t="shared" si="104"/>
        <v/>
      </c>
    </row>
    <row r="1178" spans="1:11" x14ac:dyDescent="0.25">
      <c r="B1178" s="97" t="s">
        <v>75</v>
      </c>
      <c r="C1178" s="63"/>
      <c r="D1178" s="70"/>
      <c r="E1178" s="122"/>
      <c r="F1178" s="96"/>
      <c r="G1178" s="109"/>
      <c r="H1178" s="17"/>
      <c r="I1178" s="109"/>
      <c r="J1178" s="17"/>
      <c r="K1178" s="103">
        <f>SUM(K1098:K1177)</f>
        <v>0</v>
      </c>
    </row>
    <row r="1179" spans="1:11" x14ac:dyDescent="0.25">
      <c r="B1179" s="106"/>
      <c r="C1179" s="128"/>
      <c r="D1179" s="129"/>
      <c r="E1179" s="130"/>
      <c r="F1179" s="131"/>
      <c r="G1179" s="130"/>
    </row>
    <row r="1181" spans="1:11" ht="18.75" x14ac:dyDescent="0.3">
      <c r="B1181" s="48" t="s">
        <v>76</v>
      </c>
    </row>
    <row r="1183" spans="1:11" s="147" customFormat="1" ht="54.95" customHeight="1" x14ac:dyDescent="0.25">
      <c r="B1183" s="180" t="s">
        <v>234</v>
      </c>
      <c r="C1183" s="180"/>
      <c r="D1183" s="180"/>
      <c r="E1183" s="180"/>
      <c r="F1183" s="180"/>
      <c r="G1183" s="180"/>
      <c r="H1183" s="180"/>
    </row>
    <row r="1185" spans="1:10" ht="66" customHeight="1" x14ac:dyDescent="0.25">
      <c r="B1185" s="55" t="s">
        <v>24</v>
      </c>
      <c r="C1185" s="55" t="s">
        <v>72</v>
      </c>
      <c r="D1185" s="146" t="s">
        <v>78</v>
      </c>
      <c r="E1185" s="146" t="s">
        <v>79</v>
      </c>
      <c r="F1185" s="146" t="s">
        <v>206</v>
      </c>
      <c r="G1185" s="146" t="s">
        <v>73</v>
      </c>
      <c r="H1185" s="146" t="s">
        <v>207</v>
      </c>
    </row>
    <row r="1186" spans="1:10" x14ac:dyDescent="0.25">
      <c r="A1186" s="16">
        <v>1</v>
      </c>
      <c r="B1186" s="63" t="str">
        <f>+B1098</f>
        <v/>
      </c>
      <c r="C1186" s="121" t="str">
        <f>+E1098</f>
        <v/>
      </c>
      <c r="D1186" s="22"/>
      <c r="E1186" s="32"/>
      <c r="F1186" s="22"/>
      <c r="G1186" s="124" t="str">
        <f t="shared" ref="G1186:G1217" si="105">+IF(B1186="","",J1098)</f>
        <v/>
      </c>
      <c r="H1186" s="96" t="str">
        <f>+IF(B1186="","",G1186*F1186)</f>
        <v/>
      </c>
      <c r="I1186" s="126"/>
      <c r="J1186" s="126"/>
    </row>
    <row r="1187" spans="1:10" x14ac:dyDescent="0.25">
      <c r="A1187" s="16">
        <v>2</v>
      </c>
      <c r="B1187" s="63" t="str">
        <f t="shared" ref="B1187:B1250" si="106">+B1099</f>
        <v/>
      </c>
      <c r="C1187" s="121" t="str">
        <f t="shared" ref="C1187:C1250" si="107">+E1099</f>
        <v/>
      </c>
      <c r="D1187" s="22"/>
      <c r="E1187" s="32"/>
      <c r="F1187" s="22"/>
      <c r="G1187" s="124" t="str">
        <f t="shared" si="105"/>
        <v/>
      </c>
      <c r="H1187" s="96" t="str">
        <f t="shared" ref="H1187:H1195" si="108">+IF(B1187="","",G1187*F1187)</f>
        <v/>
      </c>
      <c r="I1187" s="126"/>
      <c r="J1187" s="126"/>
    </row>
    <row r="1188" spans="1:10" x14ac:dyDescent="0.25">
      <c r="A1188" s="16">
        <v>3</v>
      </c>
      <c r="B1188" s="63" t="str">
        <f t="shared" si="106"/>
        <v/>
      </c>
      <c r="C1188" s="121" t="str">
        <f t="shared" si="107"/>
        <v/>
      </c>
      <c r="D1188" s="22"/>
      <c r="E1188" s="32"/>
      <c r="F1188" s="22"/>
      <c r="G1188" s="124" t="str">
        <f t="shared" si="105"/>
        <v/>
      </c>
      <c r="H1188" s="96" t="str">
        <f t="shared" si="108"/>
        <v/>
      </c>
      <c r="I1188" s="126"/>
      <c r="J1188" s="126"/>
    </row>
    <row r="1189" spans="1:10" x14ac:dyDescent="0.25">
      <c r="A1189" s="16">
        <v>4</v>
      </c>
      <c r="B1189" s="63" t="str">
        <f t="shared" si="106"/>
        <v/>
      </c>
      <c r="C1189" s="121" t="str">
        <f t="shared" si="107"/>
        <v/>
      </c>
      <c r="D1189" s="22"/>
      <c r="E1189" s="32"/>
      <c r="F1189" s="22"/>
      <c r="G1189" s="124" t="str">
        <f t="shared" si="105"/>
        <v/>
      </c>
      <c r="H1189" s="96" t="str">
        <f t="shared" si="108"/>
        <v/>
      </c>
    </row>
    <row r="1190" spans="1:10" x14ac:dyDescent="0.25">
      <c r="A1190" s="16">
        <v>5</v>
      </c>
      <c r="B1190" s="63" t="str">
        <f t="shared" si="106"/>
        <v/>
      </c>
      <c r="C1190" s="121" t="str">
        <f t="shared" si="107"/>
        <v/>
      </c>
      <c r="D1190" s="22"/>
      <c r="E1190" s="32"/>
      <c r="F1190" s="22"/>
      <c r="G1190" s="124" t="str">
        <f t="shared" si="105"/>
        <v/>
      </c>
      <c r="H1190" s="96" t="str">
        <f t="shared" si="108"/>
        <v/>
      </c>
    </row>
    <row r="1191" spans="1:10" x14ac:dyDescent="0.25">
      <c r="A1191" s="16">
        <v>6</v>
      </c>
      <c r="B1191" s="63" t="str">
        <f t="shared" si="106"/>
        <v/>
      </c>
      <c r="C1191" s="121" t="str">
        <f t="shared" si="107"/>
        <v/>
      </c>
      <c r="D1191" s="22"/>
      <c r="E1191" s="32"/>
      <c r="F1191" s="22"/>
      <c r="G1191" s="124" t="str">
        <f t="shared" si="105"/>
        <v/>
      </c>
      <c r="H1191" s="96" t="str">
        <f t="shared" si="108"/>
        <v/>
      </c>
    </row>
    <row r="1192" spans="1:10" x14ac:dyDescent="0.25">
      <c r="A1192" s="16">
        <v>7</v>
      </c>
      <c r="B1192" s="63" t="str">
        <f t="shared" si="106"/>
        <v/>
      </c>
      <c r="C1192" s="121" t="str">
        <f t="shared" si="107"/>
        <v/>
      </c>
      <c r="D1192" s="22"/>
      <c r="E1192" s="32"/>
      <c r="F1192" s="22"/>
      <c r="G1192" s="124" t="str">
        <f t="shared" si="105"/>
        <v/>
      </c>
      <c r="H1192" s="96" t="str">
        <f t="shared" si="108"/>
        <v/>
      </c>
    </row>
    <row r="1193" spans="1:10" x14ac:dyDescent="0.25">
      <c r="A1193" s="16">
        <v>8</v>
      </c>
      <c r="B1193" s="63" t="str">
        <f t="shared" si="106"/>
        <v/>
      </c>
      <c r="C1193" s="121" t="str">
        <f t="shared" si="107"/>
        <v/>
      </c>
      <c r="D1193" s="22"/>
      <c r="E1193" s="32"/>
      <c r="F1193" s="22"/>
      <c r="G1193" s="124" t="str">
        <f t="shared" si="105"/>
        <v/>
      </c>
      <c r="H1193" s="96" t="str">
        <f t="shared" si="108"/>
        <v/>
      </c>
    </row>
    <row r="1194" spans="1:10" x14ac:dyDescent="0.25">
      <c r="A1194" s="16">
        <v>9</v>
      </c>
      <c r="B1194" s="63" t="str">
        <f t="shared" si="106"/>
        <v/>
      </c>
      <c r="C1194" s="121" t="str">
        <f t="shared" si="107"/>
        <v/>
      </c>
      <c r="D1194" s="22"/>
      <c r="E1194" s="32"/>
      <c r="F1194" s="22"/>
      <c r="G1194" s="124" t="str">
        <f t="shared" si="105"/>
        <v/>
      </c>
      <c r="H1194" s="96" t="str">
        <f t="shared" si="108"/>
        <v/>
      </c>
    </row>
    <row r="1195" spans="1:10" x14ac:dyDescent="0.25">
      <c r="A1195" s="16">
        <v>10</v>
      </c>
      <c r="B1195" s="63" t="str">
        <f t="shared" si="106"/>
        <v/>
      </c>
      <c r="C1195" s="121" t="str">
        <f t="shared" si="107"/>
        <v/>
      </c>
      <c r="D1195" s="22"/>
      <c r="E1195" s="32"/>
      <c r="F1195" s="22"/>
      <c r="G1195" s="124" t="str">
        <f t="shared" si="105"/>
        <v/>
      </c>
      <c r="H1195" s="96" t="str">
        <f t="shared" si="108"/>
        <v/>
      </c>
    </row>
    <row r="1196" spans="1:10" x14ac:dyDescent="0.25">
      <c r="A1196" s="16">
        <v>11</v>
      </c>
      <c r="B1196" s="63" t="str">
        <f t="shared" si="106"/>
        <v/>
      </c>
      <c r="C1196" s="121" t="str">
        <f t="shared" si="107"/>
        <v/>
      </c>
      <c r="D1196" s="22"/>
      <c r="E1196" s="32"/>
      <c r="F1196" s="22"/>
      <c r="G1196" s="124" t="str">
        <f t="shared" si="105"/>
        <v/>
      </c>
      <c r="H1196" s="96" t="str">
        <f>+IF(B1196="","",G1196*F1196)</f>
        <v/>
      </c>
      <c r="I1196" s="126"/>
      <c r="J1196" s="126"/>
    </row>
    <row r="1197" spans="1:10" x14ac:dyDescent="0.25">
      <c r="A1197" s="16">
        <v>12</v>
      </c>
      <c r="B1197" s="63" t="str">
        <f t="shared" si="106"/>
        <v/>
      </c>
      <c r="C1197" s="121" t="str">
        <f t="shared" si="107"/>
        <v/>
      </c>
      <c r="D1197" s="22"/>
      <c r="E1197" s="32"/>
      <c r="F1197" s="22"/>
      <c r="G1197" s="124" t="str">
        <f t="shared" si="105"/>
        <v/>
      </c>
      <c r="H1197" s="96" t="str">
        <f t="shared" ref="H1197:H1205" si="109">+IF(B1197="","",G1197*F1197)</f>
        <v/>
      </c>
      <c r="I1197" s="126"/>
      <c r="J1197" s="126"/>
    </row>
    <row r="1198" spans="1:10" x14ac:dyDescent="0.25">
      <c r="A1198" s="16">
        <v>13</v>
      </c>
      <c r="B1198" s="63" t="str">
        <f t="shared" si="106"/>
        <v/>
      </c>
      <c r="C1198" s="121" t="str">
        <f t="shared" si="107"/>
        <v/>
      </c>
      <c r="D1198" s="22"/>
      <c r="E1198" s="32"/>
      <c r="F1198" s="22"/>
      <c r="G1198" s="124" t="str">
        <f t="shared" si="105"/>
        <v/>
      </c>
      <c r="H1198" s="96" t="str">
        <f t="shared" si="109"/>
        <v/>
      </c>
      <c r="I1198" s="126"/>
      <c r="J1198" s="126"/>
    </row>
    <row r="1199" spans="1:10" x14ac:dyDescent="0.25">
      <c r="A1199" s="16">
        <v>14</v>
      </c>
      <c r="B1199" s="63" t="str">
        <f t="shared" si="106"/>
        <v/>
      </c>
      <c r="C1199" s="121" t="str">
        <f t="shared" si="107"/>
        <v/>
      </c>
      <c r="D1199" s="22"/>
      <c r="E1199" s="32"/>
      <c r="F1199" s="22"/>
      <c r="G1199" s="124" t="str">
        <f t="shared" si="105"/>
        <v/>
      </c>
      <c r="H1199" s="96" t="str">
        <f t="shared" si="109"/>
        <v/>
      </c>
    </row>
    <row r="1200" spans="1:10" x14ac:dyDescent="0.25">
      <c r="A1200" s="16">
        <v>15</v>
      </c>
      <c r="B1200" s="63" t="str">
        <f t="shared" si="106"/>
        <v/>
      </c>
      <c r="C1200" s="121" t="str">
        <f t="shared" si="107"/>
        <v/>
      </c>
      <c r="D1200" s="22"/>
      <c r="E1200" s="32"/>
      <c r="F1200" s="22"/>
      <c r="G1200" s="124" t="str">
        <f t="shared" si="105"/>
        <v/>
      </c>
      <c r="H1200" s="96" t="str">
        <f t="shared" si="109"/>
        <v/>
      </c>
    </row>
    <row r="1201" spans="1:10" x14ac:dyDescent="0.25">
      <c r="A1201" s="16">
        <v>16</v>
      </c>
      <c r="B1201" s="63" t="str">
        <f t="shared" si="106"/>
        <v/>
      </c>
      <c r="C1201" s="121" t="str">
        <f t="shared" si="107"/>
        <v/>
      </c>
      <c r="D1201" s="22"/>
      <c r="E1201" s="32"/>
      <c r="F1201" s="22"/>
      <c r="G1201" s="124" t="str">
        <f t="shared" si="105"/>
        <v/>
      </c>
      <c r="H1201" s="96" t="str">
        <f t="shared" si="109"/>
        <v/>
      </c>
    </row>
    <row r="1202" spans="1:10" x14ac:dyDescent="0.25">
      <c r="A1202" s="16">
        <v>17</v>
      </c>
      <c r="B1202" s="63" t="str">
        <f t="shared" si="106"/>
        <v/>
      </c>
      <c r="C1202" s="121" t="str">
        <f t="shared" si="107"/>
        <v/>
      </c>
      <c r="D1202" s="22"/>
      <c r="E1202" s="32"/>
      <c r="F1202" s="22"/>
      <c r="G1202" s="124" t="str">
        <f t="shared" si="105"/>
        <v/>
      </c>
      <c r="H1202" s="96" t="str">
        <f t="shared" si="109"/>
        <v/>
      </c>
    </row>
    <row r="1203" spans="1:10" x14ac:dyDescent="0.25">
      <c r="A1203" s="16">
        <v>18</v>
      </c>
      <c r="B1203" s="63" t="str">
        <f t="shared" si="106"/>
        <v/>
      </c>
      <c r="C1203" s="121" t="str">
        <f t="shared" si="107"/>
        <v/>
      </c>
      <c r="D1203" s="22"/>
      <c r="E1203" s="32"/>
      <c r="F1203" s="22"/>
      <c r="G1203" s="124" t="str">
        <f t="shared" si="105"/>
        <v/>
      </c>
      <c r="H1203" s="96" t="str">
        <f t="shared" si="109"/>
        <v/>
      </c>
    </row>
    <row r="1204" spans="1:10" x14ac:dyDescent="0.25">
      <c r="A1204" s="16">
        <v>19</v>
      </c>
      <c r="B1204" s="63" t="str">
        <f t="shared" si="106"/>
        <v/>
      </c>
      <c r="C1204" s="121" t="str">
        <f t="shared" si="107"/>
        <v/>
      </c>
      <c r="D1204" s="22"/>
      <c r="E1204" s="32"/>
      <c r="F1204" s="22"/>
      <c r="G1204" s="124" t="str">
        <f t="shared" si="105"/>
        <v/>
      </c>
      <c r="H1204" s="96" t="str">
        <f t="shared" si="109"/>
        <v/>
      </c>
    </row>
    <row r="1205" spans="1:10" x14ac:dyDescent="0.25">
      <c r="A1205" s="16">
        <v>20</v>
      </c>
      <c r="B1205" s="63" t="str">
        <f t="shared" si="106"/>
        <v/>
      </c>
      <c r="C1205" s="121" t="str">
        <f t="shared" si="107"/>
        <v/>
      </c>
      <c r="D1205" s="22"/>
      <c r="E1205" s="32"/>
      <c r="F1205" s="22"/>
      <c r="G1205" s="124" t="str">
        <f t="shared" si="105"/>
        <v/>
      </c>
      <c r="H1205" s="96" t="str">
        <f t="shared" si="109"/>
        <v/>
      </c>
    </row>
    <row r="1206" spans="1:10" x14ac:dyDescent="0.25">
      <c r="A1206" s="16">
        <v>21</v>
      </c>
      <c r="B1206" s="63" t="str">
        <f t="shared" si="106"/>
        <v/>
      </c>
      <c r="C1206" s="121" t="str">
        <f t="shared" si="107"/>
        <v/>
      </c>
      <c r="D1206" s="22"/>
      <c r="E1206" s="32"/>
      <c r="F1206" s="22"/>
      <c r="G1206" s="124" t="str">
        <f t="shared" si="105"/>
        <v/>
      </c>
      <c r="H1206" s="96" t="str">
        <f>+IF(B1206="","",G1206*F1206)</f>
        <v/>
      </c>
      <c r="I1206" s="126"/>
      <c r="J1206" s="126"/>
    </row>
    <row r="1207" spans="1:10" x14ac:dyDescent="0.25">
      <c r="A1207" s="16">
        <v>22</v>
      </c>
      <c r="B1207" s="63" t="str">
        <f t="shared" si="106"/>
        <v/>
      </c>
      <c r="C1207" s="121" t="str">
        <f t="shared" si="107"/>
        <v/>
      </c>
      <c r="D1207" s="22"/>
      <c r="E1207" s="32"/>
      <c r="F1207" s="22"/>
      <c r="G1207" s="124" t="str">
        <f t="shared" si="105"/>
        <v/>
      </c>
      <c r="H1207" s="96" t="str">
        <f t="shared" ref="H1207:H1215" si="110">+IF(B1207="","",G1207*F1207)</f>
        <v/>
      </c>
      <c r="I1207" s="126"/>
      <c r="J1207" s="126"/>
    </row>
    <row r="1208" spans="1:10" x14ac:dyDescent="0.25">
      <c r="A1208" s="16">
        <v>23</v>
      </c>
      <c r="B1208" s="63" t="str">
        <f t="shared" si="106"/>
        <v/>
      </c>
      <c r="C1208" s="121" t="str">
        <f t="shared" si="107"/>
        <v/>
      </c>
      <c r="D1208" s="22"/>
      <c r="E1208" s="32"/>
      <c r="F1208" s="22"/>
      <c r="G1208" s="124" t="str">
        <f t="shared" si="105"/>
        <v/>
      </c>
      <c r="H1208" s="96" t="str">
        <f t="shared" si="110"/>
        <v/>
      </c>
      <c r="I1208" s="126"/>
      <c r="J1208" s="126"/>
    </row>
    <row r="1209" spans="1:10" x14ac:dyDescent="0.25">
      <c r="A1209" s="16">
        <v>24</v>
      </c>
      <c r="B1209" s="63" t="str">
        <f t="shared" si="106"/>
        <v/>
      </c>
      <c r="C1209" s="121" t="str">
        <f t="shared" si="107"/>
        <v/>
      </c>
      <c r="D1209" s="22"/>
      <c r="E1209" s="32"/>
      <c r="F1209" s="22"/>
      <c r="G1209" s="124" t="str">
        <f t="shared" si="105"/>
        <v/>
      </c>
      <c r="H1209" s="96" t="str">
        <f t="shared" si="110"/>
        <v/>
      </c>
    </row>
    <row r="1210" spans="1:10" x14ac:dyDescent="0.25">
      <c r="A1210" s="16">
        <v>25</v>
      </c>
      <c r="B1210" s="63" t="str">
        <f t="shared" si="106"/>
        <v/>
      </c>
      <c r="C1210" s="121" t="str">
        <f t="shared" si="107"/>
        <v/>
      </c>
      <c r="D1210" s="22"/>
      <c r="E1210" s="32"/>
      <c r="F1210" s="22"/>
      <c r="G1210" s="124" t="str">
        <f t="shared" si="105"/>
        <v/>
      </c>
      <c r="H1210" s="96" t="str">
        <f t="shared" si="110"/>
        <v/>
      </c>
    </row>
    <row r="1211" spans="1:10" x14ac:dyDescent="0.25">
      <c r="A1211" s="16">
        <v>26</v>
      </c>
      <c r="B1211" s="63" t="str">
        <f t="shared" si="106"/>
        <v/>
      </c>
      <c r="C1211" s="121" t="str">
        <f t="shared" si="107"/>
        <v/>
      </c>
      <c r="D1211" s="22"/>
      <c r="E1211" s="32"/>
      <c r="F1211" s="22"/>
      <c r="G1211" s="124" t="str">
        <f t="shared" si="105"/>
        <v/>
      </c>
      <c r="H1211" s="96" t="str">
        <f t="shared" si="110"/>
        <v/>
      </c>
    </row>
    <row r="1212" spans="1:10" x14ac:dyDescent="0.25">
      <c r="A1212" s="16">
        <v>27</v>
      </c>
      <c r="B1212" s="63" t="str">
        <f t="shared" si="106"/>
        <v/>
      </c>
      <c r="C1212" s="121" t="str">
        <f t="shared" si="107"/>
        <v/>
      </c>
      <c r="D1212" s="22"/>
      <c r="E1212" s="32"/>
      <c r="F1212" s="22"/>
      <c r="G1212" s="124" t="str">
        <f t="shared" si="105"/>
        <v/>
      </c>
      <c r="H1212" s="96" t="str">
        <f t="shared" si="110"/>
        <v/>
      </c>
    </row>
    <row r="1213" spans="1:10" x14ac:dyDescent="0.25">
      <c r="A1213" s="16">
        <v>28</v>
      </c>
      <c r="B1213" s="63" t="str">
        <f t="shared" si="106"/>
        <v/>
      </c>
      <c r="C1213" s="121" t="str">
        <f t="shared" si="107"/>
        <v/>
      </c>
      <c r="D1213" s="22"/>
      <c r="E1213" s="32"/>
      <c r="F1213" s="22"/>
      <c r="G1213" s="124" t="str">
        <f t="shared" si="105"/>
        <v/>
      </c>
      <c r="H1213" s="96" t="str">
        <f t="shared" si="110"/>
        <v/>
      </c>
    </row>
    <row r="1214" spans="1:10" x14ac:dyDescent="0.25">
      <c r="A1214" s="16">
        <v>29</v>
      </c>
      <c r="B1214" s="63" t="str">
        <f t="shared" si="106"/>
        <v/>
      </c>
      <c r="C1214" s="121" t="str">
        <f t="shared" si="107"/>
        <v/>
      </c>
      <c r="D1214" s="22"/>
      <c r="E1214" s="32"/>
      <c r="F1214" s="22"/>
      <c r="G1214" s="124" t="str">
        <f t="shared" si="105"/>
        <v/>
      </c>
      <c r="H1214" s="96" t="str">
        <f t="shared" si="110"/>
        <v/>
      </c>
    </row>
    <row r="1215" spans="1:10" x14ac:dyDescent="0.25">
      <c r="A1215" s="16">
        <v>30</v>
      </c>
      <c r="B1215" s="63" t="str">
        <f t="shared" si="106"/>
        <v/>
      </c>
      <c r="C1215" s="121" t="str">
        <f t="shared" si="107"/>
        <v/>
      </c>
      <c r="D1215" s="22"/>
      <c r="E1215" s="32"/>
      <c r="F1215" s="22"/>
      <c r="G1215" s="124" t="str">
        <f t="shared" si="105"/>
        <v/>
      </c>
      <c r="H1215" s="96" t="str">
        <f t="shared" si="110"/>
        <v/>
      </c>
    </row>
    <row r="1216" spans="1:10" x14ac:dyDescent="0.25">
      <c r="A1216" s="16">
        <v>31</v>
      </c>
      <c r="B1216" s="63" t="str">
        <f t="shared" si="106"/>
        <v/>
      </c>
      <c r="C1216" s="121" t="str">
        <f t="shared" si="107"/>
        <v/>
      </c>
      <c r="D1216" s="22"/>
      <c r="E1216" s="32"/>
      <c r="F1216" s="22"/>
      <c r="G1216" s="124" t="str">
        <f t="shared" si="105"/>
        <v/>
      </c>
      <c r="H1216" s="96" t="str">
        <f>+IF(B1216="","",G1216*F1216)</f>
        <v/>
      </c>
      <c r="I1216" s="126"/>
      <c r="J1216" s="126"/>
    </row>
    <row r="1217" spans="1:10" x14ac:dyDescent="0.25">
      <c r="A1217" s="16">
        <v>32</v>
      </c>
      <c r="B1217" s="63" t="str">
        <f t="shared" si="106"/>
        <v/>
      </c>
      <c r="C1217" s="121" t="str">
        <f t="shared" si="107"/>
        <v/>
      </c>
      <c r="D1217" s="22"/>
      <c r="E1217" s="32"/>
      <c r="F1217" s="22"/>
      <c r="G1217" s="124" t="str">
        <f t="shared" si="105"/>
        <v/>
      </c>
      <c r="H1217" s="96" t="str">
        <f t="shared" ref="H1217:H1225" si="111">+IF(B1217="","",G1217*F1217)</f>
        <v/>
      </c>
      <c r="I1217" s="126"/>
      <c r="J1217" s="126"/>
    </row>
    <row r="1218" spans="1:10" x14ac:dyDescent="0.25">
      <c r="A1218" s="16">
        <v>33</v>
      </c>
      <c r="B1218" s="63" t="str">
        <f t="shared" si="106"/>
        <v/>
      </c>
      <c r="C1218" s="121" t="str">
        <f t="shared" si="107"/>
        <v/>
      </c>
      <c r="D1218" s="22"/>
      <c r="E1218" s="32"/>
      <c r="F1218" s="22"/>
      <c r="G1218" s="124" t="str">
        <f t="shared" ref="G1218:G1249" si="112">+IF(B1218="","",J1130)</f>
        <v/>
      </c>
      <c r="H1218" s="96" t="str">
        <f t="shared" si="111"/>
        <v/>
      </c>
      <c r="I1218" s="126"/>
      <c r="J1218" s="126"/>
    </row>
    <row r="1219" spans="1:10" x14ac:dyDescent="0.25">
      <c r="A1219" s="16">
        <v>34</v>
      </c>
      <c r="B1219" s="63" t="str">
        <f t="shared" si="106"/>
        <v/>
      </c>
      <c r="C1219" s="121" t="str">
        <f t="shared" si="107"/>
        <v/>
      </c>
      <c r="D1219" s="22"/>
      <c r="E1219" s="32"/>
      <c r="F1219" s="22"/>
      <c r="G1219" s="124" t="str">
        <f t="shared" si="112"/>
        <v/>
      </c>
      <c r="H1219" s="96" t="str">
        <f t="shared" si="111"/>
        <v/>
      </c>
    </row>
    <row r="1220" spans="1:10" x14ac:dyDescent="0.25">
      <c r="A1220" s="16">
        <v>35</v>
      </c>
      <c r="B1220" s="63" t="str">
        <f t="shared" si="106"/>
        <v/>
      </c>
      <c r="C1220" s="121" t="str">
        <f t="shared" si="107"/>
        <v/>
      </c>
      <c r="D1220" s="22"/>
      <c r="E1220" s="32"/>
      <c r="F1220" s="22"/>
      <c r="G1220" s="124" t="str">
        <f t="shared" si="112"/>
        <v/>
      </c>
      <c r="H1220" s="96" t="str">
        <f t="shared" si="111"/>
        <v/>
      </c>
    </row>
    <row r="1221" spans="1:10" x14ac:dyDescent="0.25">
      <c r="A1221" s="16">
        <v>36</v>
      </c>
      <c r="B1221" s="63" t="str">
        <f t="shared" si="106"/>
        <v/>
      </c>
      <c r="C1221" s="121" t="str">
        <f t="shared" si="107"/>
        <v/>
      </c>
      <c r="D1221" s="22"/>
      <c r="E1221" s="32"/>
      <c r="F1221" s="22"/>
      <c r="G1221" s="124" t="str">
        <f t="shared" si="112"/>
        <v/>
      </c>
      <c r="H1221" s="96" t="str">
        <f t="shared" si="111"/>
        <v/>
      </c>
    </row>
    <row r="1222" spans="1:10" x14ac:dyDescent="0.25">
      <c r="A1222" s="16">
        <v>37</v>
      </c>
      <c r="B1222" s="63" t="str">
        <f t="shared" si="106"/>
        <v/>
      </c>
      <c r="C1222" s="121" t="str">
        <f t="shared" si="107"/>
        <v/>
      </c>
      <c r="D1222" s="22"/>
      <c r="E1222" s="32"/>
      <c r="F1222" s="22"/>
      <c r="G1222" s="124" t="str">
        <f t="shared" si="112"/>
        <v/>
      </c>
      <c r="H1222" s="96" t="str">
        <f t="shared" si="111"/>
        <v/>
      </c>
    </row>
    <row r="1223" spans="1:10" x14ac:dyDescent="0.25">
      <c r="A1223" s="16">
        <v>38</v>
      </c>
      <c r="B1223" s="63" t="str">
        <f t="shared" si="106"/>
        <v/>
      </c>
      <c r="C1223" s="121" t="str">
        <f t="shared" si="107"/>
        <v/>
      </c>
      <c r="D1223" s="22"/>
      <c r="E1223" s="32"/>
      <c r="F1223" s="22"/>
      <c r="G1223" s="124" t="str">
        <f t="shared" si="112"/>
        <v/>
      </c>
      <c r="H1223" s="96" t="str">
        <f t="shared" si="111"/>
        <v/>
      </c>
    </row>
    <row r="1224" spans="1:10" x14ac:dyDescent="0.25">
      <c r="A1224" s="16">
        <v>39</v>
      </c>
      <c r="B1224" s="63" t="str">
        <f t="shared" si="106"/>
        <v/>
      </c>
      <c r="C1224" s="121" t="str">
        <f t="shared" si="107"/>
        <v/>
      </c>
      <c r="D1224" s="22"/>
      <c r="E1224" s="32"/>
      <c r="F1224" s="22"/>
      <c r="G1224" s="124" t="str">
        <f t="shared" si="112"/>
        <v/>
      </c>
      <c r="H1224" s="96" t="str">
        <f t="shared" si="111"/>
        <v/>
      </c>
    </row>
    <row r="1225" spans="1:10" x14ac:dyDescent="0.25">
      <c r="A1225" s="16">
        <v>40</v>
      </c>
      <c r="B1225" s="63" t="str">
        <f t="shared" si="106"/>
        <v/>
      </c>
      <c r="C1225" s="121" t="str">
        <f t="shared" si="107"/>
        <v/>
      </c>
      <c r="D1225" s="22"/>
      <c r="E1225" s="32"/>
      <c r="F1225" s="22"/>
      <c r="G1225" s="124" t="str">
        <f t="shared" si="112"/>
        <v/>
      </c>
      <c r="H1225" s="96" t="str">
        <f t="shared" si="111"/>
        <v/>
      </c>
    </row>
    <row r="1226" spans="1:10" x14ac:dyDescent="0.25">
      <c r="A1226" s="16">
        <v>41</v>
      </c>
      <c r="B1226" s="63" t="str">
        <f t="shared" si="106"/>
        <v/>
      </c>
      <c r="C1226" s="121" t="str">
        <f t="shared" si="107"/>
        <v/>
      </c>
      <c r="D1226" s="22"/>
      <c r="E1226" s="32"/>
      <c r="F1226" s="22"/>
      <c r="G1226" s="124" t="str">
        <f t="shared" si="112"/>
        <v/>
      </c>
      <c r="H1226" s="96" t="str">
        <f>+IF(B1226="","",G1226*F1226)</f>
        <v/>
      </c>
      <c r="I1226" s="126"/>
      <c r="J1226" s="126"/>
    </row>
    <row r="1227" spans="1:10" x14ac:dyDescent="0.25">
      <c r="A1227" s="16">
        <v>42</v>
      </c>
      <c r="B1227" s="63" t="str">
        <f t="shared" si="106"/>
        <v/>
      </c>
      <c r="C1227" s="121" t="str">
        <f t="shared" si="107"/>
        <v/>
      </c>
      <c r="D1227" s="22"/>
      <c r="E1227" s="32"/>
      <c r="F1227" s="22"/>
      <c r="G1227" s="124" t="str">
        <f t="shared" si="112"/>
        <v/>
      </c>
      <c r="H1227" s="96" t="str">
        <f t="shared" ref="H1227:H1235" si="113">+IF(B1227="","",G1227*F1227)</f>
        <v/>
      </c>
      <c r="I1227" s="126"/>
      <c r="J1227" s="126"/>
    </row>
    <row r="1228" spans="1:10" x14ac:dyDescent="0.25">
      <c r="A1228" s="16">
        <v>43</v>
      </c>
      <c r="B1228" s="63" t="str">
        <f t="shared" si="106"/>
        <v/>
      </c>
      <c r="C1228" s="121" t="str">
        <f t="shared" si="107"/>
        <v/>
      </c>
      <c r="D1228" s="22"/>
      <c r="E1228" s="32"/>
      <c r="F1228" s="22"/>
      <c r="G1228" s="124" t="str">
        <f t="shared" si="112"/>
        <v/>
      </c>
      <c r="H1228" s="96" t="str">
        <f t="shared" si="113"/>
        <v/>
      </c>
      <c r="I1228" s="126"/>
      <c r="J1228" s="126"/>
    </row>
    <row r="1229" spans="1:10" x14ac:dyDescent="0.25">
      <c r="A1229" s="16">
        <v>44</v>
      </c>
      <c r="B1229" s="63" t="str">
        <f t="shared" si="106"/>
        <v/>
      </c>
      <c r="C1229" s="121" t="str">
        <f t="shared" si="107"/>
        <v/>
      </c>
      <c r="D1229" s="22"/>
      <c r="E1229" s="32"/>
      <c r="F1229" s="22"/>
      <c r="G1229" s="124" t="str">
        <f t="shared" si="112"/>
        <v/>
      </c>
      <c r="H1229" s="96" t="str">
        <f t="shared" si="113"/>
        <v/>
      </c>
    </row>
    <row r="1230" spans="1:10" x14ac:dyDescent="0.25">
      <c r="A1230" s="16">
        <v>45</v>
      </c>
      <c r="B1230" s="63" t="str">
        <f t="shared" si="106"/>
        <v/>
      </c>
      <c r="C1230" s="121" t="str">
        <f t="shared" si="107"/>
        <v/>
      </c>
      <c r="D1230" s="22"/>
      <c r="E1230" s="32"/>
      <c r="F1230" s="22"/>
      <c r="G1230" s="124" t="str">
        <f t="shared" si="112"/>
        <v/>
      </c>
      <c r="H1230" s="96" t="str">
        <f t="shared" si="113"/>
        <v/>
      </c>
    </row>
    <row r="1231" spans="1:10" x14ac:dyDescent="0.25">
      <c r="A1231" s="16">
        <v>46</v>
      </c>
      <c r="B1231" s="63" t="str">
        <f t="shared" si="106"/>
        <v/>
      </c>
      <c r="C1231" s="121" t="str">
        <f t="shared" si="107"/>
        <v/>
      </c>
      <c r="D1231" s="22"/>
      <c r="E1231" s="32"/>
      <c r="F1231" s="22"/>
      <c r="G1231" s="124" t="str">
        <f t="shared" si="112"/>
        <v/>
      </c>
      <c r="H1231" s="96" t="str">
        <f t="shared" si="113"/>
        <v/>
      </c>
    </row>
    <row r="1232" spans="1:10" x14ac:dyDescent="0.25">
      <c r="A1232" s="16">
        <v>47</v>
      </c>
      <c r="B1232" s="63" t="str">
        <f t="shared" si="106"/>
        <v/>
      </c>
      <c r="C1232" s="121" t="str">
        <f t="shared" si="107"/>
        <v/>
      </c>
      <c r="D1232" s="22"/>
      <c r="E1232" s="32"/>
      <c r="F1232" s="22"/>
      <c r="G1232" s="124" t="str">
        <f t="shared" si="112"/>
        <v/>
      </c>
      <c r="H1232" s="96" t="str">
        <f t="shared" si="113"/>
        <v/>
      </c>
    </row>
    <row r="1233" spans="1:10" x14ac:dyDescent="0.25">
      <c r="A1233" s="16">
        <v>48</v>
      </c>
      <c r="B1233" s="63" t="str">
        <f t="shared" si="106"/>
        <v/>
      </c>
      <c r="C1233" s="121" t="str">
        <f t="shared" si="107"/>
        <v/>
      </c>
      <c r="D1233" s="22"/>
      <c r="E1233" s="32"/>
      <c r="F1233" s="22"/>
      <c r="G1233" s="124" t="str">
        <f t="shared" si="112"/>
        <v/>
      </c>
      <c r="H1233" s="96" t="str">
        <f t="shared" si="113"/>
        <v/>
      </c>
    </row>
    <row r="1234" spans="1:10" x14ac:dyDescent="0.25">
      <c r="A1234" s="16">
        <v>49</v>
      </c>
      <c r="B1234" s="63" t="str">
        <f t="shared" si="106"/>
        <v/>
      </c>
      <c r="C1234" s="121" t="str">
        <f t="shared" si="107"/>
        <v/>
      </c>
      <c r="D1234" s="22"/>
      <c r="E1234" s="32"/>
      <c r="F1234" s="22"/>
      <c r="G1234" s="124" t="str">
        <f t="shared" si="112"/>
        <v/>
      </c>
      <c r="H1234" s="96" t="str">
        <f t="shared" si="113"/>
        <v/>
      </c>
    </row>
    <row r="1235" spans="1:10" x14ac:dyDescent="0.25">
      <c r="A1235" s="16">
        <v>50</v>
      </c>
      <c r="B1235" s="63" t="str">
        <f t="shared" si="106"/>
        <v/>
      </c>
      <c r="C1235" s="121" t="str">
        <f t="shared" si="107"/>
        <v/>
      </c>
      <c r="D1235" s="22"/>
      <c r="E1235" s="32"/>
      <c r="F1235" s="22"/>
      <c r="G1235" s="124" t="str">
        <f t="shared" si="112"/>
        <v/>
      </c>
      <c r="H1235" s="96" t="str">
        <f t="shared" si="113"/>
        <v/>
      </c>
    </row>
    <row r="1236" spans="1:10" x14ac:dyDescent="0.25">
      <c r="A1236" s="16">
        <v>51</v>
      </c>
      <c r="B1236" s="63" t="str">
        <f t="shared" si="106"/>
        <v/>
      </c>
      <c r="C1236" s="121" t="str">
        <f t="shared" si="107"/>
        <v/>
      </c>
      <c r="D1236" s="22"/>
      <c r="E1236" s="32"/>
      <c r="F1236" s="22"/>
      <c r="G1236" s="124" t="str">
        <f t="shared" si="112"/>
        <v/>
      </c>
      <c r="H1236" s="96" t="str">
        <f>+IF(B1236="","",G1236*F1236)</f>
        <v/>
      </c>
      <c r="I1236" s="126"/>
      <c r="J1236" s="126"/>
    </row>
    <row r="1237" spans="1:10" x14ac:dyDescent="0.25">
      <c r="A1237" s="16">
        <v>52</v>
      </c>
      <c r="B1237" s="63" t="str">
        <f t="shared" si="106"/>
        <v/>
      </c>
      <c r="C1237" s="121" t="str">
        <f t="shared" si="107"/>
        <v/>
      </c>
      <c r="D1237" s="22"/>
      <c r="E1237" s="32"/>
      <c r="F1237" s="22"/>
      <c r="G1237" s="124" t="str">
        <f t="shared" si="112"/>
        <v/>
      </c>
      <c r="H1237" s="96" t="str">
        <f t="shared" ref="H1237:H1245" si="114">+IF(B1237="","",G1237*F1237)</f>
        <v/>
      </c>
      <c r="I1237" s="126"/>
      <c r="J1237" s="126"/>
    </row>
    <row r="1238" spans="1:10" x14ac:dyDescent="0.25">
      <c r="A1238" s="16">
        <v>53</v>
      </c>
      <c r="B1238" s="63" t="str">
        <f t="shared" si="106"/>
        <v/>
      </c>
      <c r="C1238" s="121" t="str">
        <f t="shared" si="107"/>
        <v/>
      </c>
      <c r="D1238" s="22"/>
      <c r="E1238" s="32"/>
      <c r="F1238" s="22"/>
      <c r="G1238" s="124" t="str">
        <f t="shared" si="112"/>
        <v/>
      </c>
      <c r="H1238" s="96" t="str">
        <f t="shared" si="114"/>
        <v/>
      </c>
      <c r="I1238" s="126"/>
      <c r="J1238" s="126"/>
    </row>
    <row r="1239" spans="1:10" x14ac:dyDescent="0.25">
      <c r="A1239" s="16">
        <v>54</v>
      </c>
      <c r="B1239" s="63" t="str">
        <f t="shared" si="106"/>
        <v/>
      </c>
      <c r="C1239" s="121" t="str">
        <f t="shared" si="107"/>
        <v/>
      </c>
      <c r="D1239" s="22"/>
      <c r="E1239" s="32"/>
      <c r="F1239" s="22"/>
      <c r="G1239" s="124" t="str">
        <f t="shared" si="112"/>
        <v/>
      </c>
      <c r="H1239" s="96" t="str">
        <f t="shared" si="114"/>
        <v/>
      </c>
    </row>
    <row r="1240" spans="1:10" x14ac:dyDescent="0.25">
      <c r="A1240" s="16">
        <v>55</v>
      </c>
      <c r="B1240" s="63" t="str">
        <f t="shared" si="106"/>
        <v/>
      </c>
      <c r="C1240" s="121" t="str">
        <f t="shared" si="107"/>
        <v/>
      </c>
      <c r="D1240" s="22"/>
      <c r="E1240" s="32"/>
      <c r="F1240" s="22"/>
      <c r="G1240" s="124" t="str">
        <f t="shared" si="112"/>
        <v/>
      </c>
      <c r="H1240" s="96" t="str">
        <f t="shared" si="114"/>
        <v/>
      </c>
    </row>
    <row r="1241" spans="1:10" x14ac:dyDescent="0.25">
      <c r="A1241" s="16">
        <v>56</v>
      </c>
      <c r="B1241" s="63" t="str">
        <f t="shared" si="106"/>
        <v/>
      </c>
      <c r="C1241" s="121" t="str">
        <f t="shared" si="107"/>
        <v/>
      </c>
      <c r="D1241" s="22"/>
      <c r="E1241" s="32"/>
      <c r="F1241" s="22"/>
      <c r="G1241" s="124" t="str">
        <f t="shared" si="112"/>
        <v/>
      </c>
      <c r="H1241" s="96" t="str">
        <f t="shared" si="114"/>
        <v/>
      </c>
    </row>
    <row r="1242" spans="1:10" x14ac:dyDescent="0.25">
      <c r="A1242" s="16">
        <v>57</v>
      </c>
      <c r="B1242" s="63" t="str">
        <f t="shared" si="106"/>
        <v/>
      </c>
      <c r="C1242" s="121" t="str">
        <f t="shared" si="107"/>
        <v/>
      </c>
      <c r="D1242" s="22"/>
      <c r="E1242" s="32"/>
      <c r="F1242" s="22"/>
      <c r="G1242" s="124" t="str">
        <f t="shared" si="112"/>
        <v/>
      </c>
      <c r="H1242" s="96" t="str">
        <f t="shared" si="114"/>
        <v/>
      </c>
    </row>
    <row r="1243" spans="1:10" x14ac:dyDescent="0.25">
      <c r="A1243" s="16">
        <v>58</v>
      </c>
      <c r="B1243" s="63" t="str">
        <f t="shared" si="106"/>
        <v/>
      </c>
      <c r="C1243" s="121" t="str">
        <f t="shared" si="107"/>
        <v/>
      </c>
      <c r="D1243" s="22"/>
      <c r="E1243" s="32"/>
      <c r="F1243" s="22"/>
      <c r="G1243" s="124" t="str">
        <f t="shared" si="112"/>
        <v/>
      </c>
      <c r="H1243" s="96" t="str">
        <f t="shared" si="114"/>
        <v/>
      </c>
    </row>
    <row r="1244" spans="1:10" x14ac:dyDescent="0.25">
      <c r="A1244" s="16">
        <v>59</v>
      </c>
      <c r="B1244" s="63" t="str">
        <f t="shared" si="106"/>
        <v/>
      </c>
      <c r="C1244" s="121" t="str">
        <f t="shared" si="107"/>
        <v/>
      </c>
      <c r="D1244" s="22"/>
      <c r="E1244" s="32"/>
      <c r="F1244" s="22"/>
      <c r="G1244" s="124" t="str">
        <f t="shared" si="112"/>
        <v/>
      </c>
      <c r="H1244" s="96" t="str">
        <f t="shared" si="114"/>
        <v/>
      </c>
    </row>
    <row r="1245" spans="1:10" x14ac:dyDescent="0.25">
      <c r="A1245" s="16">
        <v>60</v>
      </c>
      <c r="B1245" s="63" t="str">
        <f t="shared" si="106"/>
        <v/>
      </c>
      <c r="C1245" s="121" t="str">
        <f t="shared" si="107"/>
        <v/>
      </c>
      <c r="D1245" s="22"/>
      <c r="E1245" s="32"/>
      <c r="F1245" s="22"/>
      <c r="G1245" s="124" t="str">
        <f t="shared" si="112"/>
        <v/>
      </c>
      <c r="H1245" s="96" t="str">
        <f t="shared" si="114"/>
        <v/>
      </c>
    </row>
    <row r="1246" spans="1:10" x14ac:dyDescent="0.25">
      <c r="A1246" s="16">
        <v>61</v>
      </c>
      <c r="B1246" s="63" t="str">
        <f t="shared" si="106"/>
        <v/>
      </c>
      <c r="C1246" s="121" t="str">
        <f t="shared" si="107"/>
        <v/>
      </c>
      <c r="D1246" s="22"/>
      <c r="E1246" s="32"/>
      <c r="F1246" s="22"/>
      <c r="G1246" s="124" t="str">
        <f t="shared" si="112"/>
        <v/>
      </c>
      <c r="H1246" s="96" t="str">
        <f>+IF(B1246="","",G1246*F1246)</f>
        <v/>
      </c>
      <c r="I1246" s="126"/>
      <c r="J1246" s="126"/>
    </row>
    <row r="1247" spans="1:10" x14ac:dyDescent="0.25">
      <c r="A1247" s="16">
        <v>62</v>
      </c>
      <c r="B1247" s="63" t="str">
        <f t="shared" si="106"/>
        <v/>
      </c>
      <c r="C1247" s="121" t="str">
        <f t="shared" si="107"/>
        <v/>
      </c>
      <c r="D1247" s="22"/>
      <c r="E1247" s="32"/>
      <c r="F1247" s="22"/>
      <c r="G1247" s="124" t="str">
        <f t="shared" si="112"/>
        <v/>
      </c>
      <c r="H1247" s="96" t="str">
        <f t="shared" ref="H1247:H1255" si="115">+IF(B1247="","",G1247*F1247)</f>
        <v/>
      </c>
      <c r="I1247" s="126"/>
      <c r="J1247" s="126"/>
    </row>
    <row r="1248" spans="1:10" x14ac:dyDescent="0.25">
      <c r="A1248" s="16">
        <v>63</v>
      </c>
      <c r="B1248" s="63" t="str">
        <f t="shared" si="106"/>
        <v/>
      </c>
      <c r="C1248" s="121" t="str">
        <f t="shared" si="107"/>
        <v/>
      </c>
      <c r="D1248" s="22"/>
      <c r="E1248" s="32"/>
      <c r="F1248" s="22"/>
      <c r="G1248" s="124" t="str">
        <f t="shared" si="112"/>
        <v/>
      </c>
      <c r="H1248" s="96" t="str">
        <f t="shared" si="115"/>
        <v/>
      </c>
      <c r="I1248" s="126"/>
      <c r="J1248" s="126"/>
    </row>
    <row r="1249" spans="1:10" x14ac:dyDescent="0.25">
      <c r="A1249" s="16">
        <v>64</v>
      </c>
      <c r="B1249" s="63" t="str">
        <f t="shared" si="106"/>
        <v/>
      </c>
      <c r="C1249" s="121" t="str">
        <f t="shared" si="107"/>
        <v/>
      </c>
      <c r="D1249" s="22"/>
      <c r="E1249" s="32"/>
      <c r="F1249" s="22"/>
      <c r="G1249" s="124" t="str">
        <f t="shared" si="112"/>
        <v/>
      </c>
      <c r="H1249" s="96" t="str">
        <f t="shared" si="115"/>
        <v/>
      </c>
    </row>
    <row r="1250" spans="1:10" x14ac:dyDescent="0.25">
      <c r="A1250" s="16">
        <v>65</v>
      </c>
      <c r="B1250" s="63" t="str">
        <f t="shared" si="106"/>
        <v/>
      </c>
      <c r="C1250" s="121" t="str">
        <f t="shared" si="107"/>
        <v/>
      </c>
      <c r="D1250" s="22"/>
      <c r="E1250" s="32"/>
      <c r="F1250" s="22"/>
      <c r="G1250" s="124" t="str">
        <f t="shared" ref="G1250:G1265" si="116">+IF(B1250="","",J1162)</f>
        <v/>
      </c>
      <c r="H1250" s="96" t="str">
        <f t="shared" si="115"/>
        <v/>
      </c>
    </row>
    <row r="1251" spans="1:10" x14ac:dyDescent="0.25">
      <c r="A1251" s="16">
        <v>66</v>
      </c>
      <c r="B1251" s="63" t="str">
        <f t="shared" ref="B1251:B1265" si="117">+B1163</f>
        <v/>
      </c>
      <c r="C1251" s="121" t="str">
        <f t="shared" ref="C1251:C1265" si="118">+E1163</f>
        <v/>
      </c>
      <c r="D1251" s="22"/>
      <c r="E1251" s="32"/>
      <c r="F1251" s="22"/>
      <c r="G1251" s="124" t="str">
        <f t="shared" si="116"/>
        <v/>
      </c>
      <c r="H1251" s="96" t="str">
        <f t="shared" si="115"/>
        <v/>
      </c>
    </row>
    <row r="1252" spans="1:10" x14ac:dyDescent="0.25">
      <c r="A1252" s="16">
        <v>67</v>
      </c>
      <c r="B1252" s="63" t="str">
        <f t="shared" si="117"/>
        <v/>
      </c>
      <c r="C1252" s="121" t="str">
        <f t="shared" si="118"/>
        <v/>
      </c>
      <c r="D1252" s="22"/>
      <c r="E1252" s="32"/>
      <c r="F1252" s="22"/>
      <c r="G1252" s="124" t="str">
        <f t="shared" si="116"/>
        <v/>
      </c>
      <c r="H1252" s="96" t="str">
        <f t="shared" si="115"/>
        <v/>
      </c>
    </row>
    <row r="1253" spans="1:10" x14ac:dyDescent="0.25">
      <c r="A1253" s="16">
        <v>68</v>
      </c>
      <c r="B1253" s="63" t="str">
        <f t="shared" si="117"/>
        <v/>
      </c>
      <c r="C1253" s="121" t="str">
        <f t="shared" si="118"/>
        <v/>
      </c>
      <c r="D1253" s="22"/>
      <c r="E1253" s="32"/>
      <c r="F1253" s="22"/>
      <c r="G1253" s="124" t="str">
        <f t="shared" si="116"/>
        <v/>
      </c>
      <c r="H1253" s="96" t="str">
        <f t="shared" si="115"/>
        <v/>
      </c>
    </row>
    <row r="1254" spans="1:10" x14ac:dyDescent="0.25">
      <c r="A1254" s="16">
        <v>69</v>
      </c>
      <c r="B1254" s="63" t="str">
        <f t="shared" si="117"/>
        <v/>
      </c>
      <c r="C1254" s="121" t="str">
        <f t="shared" si="118"/>
        <v/>
      </c>
      <c r="D1254" s="22"/>
      <c r="E1254" s="32"/>
      <c r="F1254" s="22"/>
      <c r="G1254" s="124" t="str">
        <f t="shared" si="116"/>
        <v/>
      </c>
      <c r="H1254" s="96" t="str">
        <f t="shared" si="115"/>
        <v/>
      </c>
    </row>
    <row r="1255" spans="1:10" x14ac:dyDescent="0.25">
      <c r="A1255" s="16">
        <v>70</v>
      </c>
      <c r="B1255" s="63" t="str">
        <f t="shared" si="117"/>
        <v/>
      </c>
      <c r="C1255" s="121" t="str">
        <f t="shared" si="118"/>
        <v/>
      </c>
      <c r="D1255" s="22"/>
      <c r="E1255" s="32"/>
      <c r="F1255" s="22"/>
      <c r="G1255" s="124" t="str">
        <f t="shared" si="116"/>
        <v/>
      </c>
      <c r="H1255" s="96" t="str">
        <f t="shared" si="115"/>
        <v/>
      </c>
    </row>
    <row r="1256" spans="1:10" x14ac:dyDescent="0.25">
      <c r="A1256" s="16">
        <v>71</v>
      </c>
      <c r="B1256" s="63" t="str">
        <f t="shared" si="117"/>
        <v/>
      </c>
      <c r="C1256" s="121" t="str">
        <f t="shared" si="118"/>
        <v/>
      </c>
      <c r="D1256" s="22"/>
      <c r="E1256" s="32"/>
      <c r="F1256" s="22"/>
      <c r="G1256" s="124" t="str">
        <f t="shared" si="116"/>
        <v/>
      </c>
      <c r="H1256" s="96" t="str">
        <f>+IF(B1256="","",G1256*F1256)</f>
        <v/>
      </c>
      <c r="I1256" s="126"/>
      <c r="J1256" s="126"/>
    </row>
    <row r="1257" spans="1:10" x14ac:dyDescent="0.25">
      <c r="A1257" s="16">
        <v>72</v>
      </c>
      <c r="B1257" s="63" t="str">
        <f t="shared" si="117"/>
        <v/>
      </c>
      <c r="C1257" s="121" t="str">
        <f t="shared" si="118"/>
        <v/>
      </c>
      <c r="D1257" s="22"/>
      <c r="E1257" s="32"/>
      <c r="F1257" s="22"/>
      <c r="G1257" s="124" t="str">
        <f t="shared" si="116"/>
        <v/>
      </c>
      <c r="H1257" s="96" t="str">
        <f t="shared" ref="H1257:H1265" si="119">+IF(B1257="","",G1257*F1257)</f>
        <v/>
      </c>
      <c r="I1257" s="126"/>
      <c r="J1257" s="126"/>
    </row>
    <row r="1258" spans="1:10" x14ac:dyDescent="0.25">
      <c r="A1258" s="16">
        <v>73</v>
      </c>
      <c r="B1258" s="63" t="str">
        <f t="shared" si="117"/>
        <v/>
      </c>
      <c r="C1258" s="121" t="str">
        <f t="shared" si="118"/>
        <v/>
      </c>
      <c r="D1258" s="22"/>
      <c r="E1258" s="32"/>
      <c r="F1258" s="22"/>
      <c r="G1258" s="124" t="str">
        <f t="shared" si="116"/>
        <v/>
      </c>
      <c r="H1258" s="96" t="str">
        <f t="shared" si="119"/>
        <v/>
      </c>
      <c r="I1258" s="126"/>
      <c r="J1258" s="126"/>
    </row>
    <row r="1259" spans="1:10" x14ac:dyDescent="0.25">
      <c r="A1259" s="16">
        <v>74</v>
      </c>
      <c r="B1259" s="63" t="str">
        <f t="shared" si="117"/>
        <v/>
      </c>
      <c r="C1259" s="121" t="str">
        <f t="shared" si="118"/>
        <v/>
      </c>
      <c r="D1259" s="22"/>
      <c r="E1259" s="32"/>
      <c r="F1259" s="22"/>
      <c r="G1259" s="124" t="str">
        <f t="shared" si="116"/>
        <v/>
      </c>
      <c r="H1259" s="96" t="str">
        <f t="shared" si="119"/>
        <v/>
      </c>
    </row>
    <row r="1260" spans="1:10" x14ac:dyDescent="0.25">
      <c r="A1260" s="16">
        <v>75</v>
      </c>
      <c r="B1260" s="63" t="str">
        <f t="shared" si="117"/>
        <v/>
      </c>
      <c r="C1260" s="121" t="str">
        <f t="shared" si="118"/>
        <v/>
      </c>
      <c r="D1260" s="22"/>
      <c r="E1260" s="32"/>
      <c r="F1260" s="22"/>
      <c r="G1260" s="124" t="str">
        <f t="shared" si="116"/>
        <v/>
      </c>
      <c r="H1260" s="96" t="str">
        <f t="shared" si="119"/>
        <v/>
      </c>
    </row>
    <row r="1261" spans="1:10" x14ac:dyDescent="0.25">
      <c r="A1261" s="16">
        <v>76</v>
      </c>
      <c r="B1261" s="63" t="str">
        <f t="shared" si="117"/>
        <v/>
      </c>
      <c r="C1261" s="121" t="str">
        <f t="shared" si="118"/>
        <v/>
      </c>
      <c r="D1261" s="22"/>
      <c r="E1261" s="32"/>
      <c r="F1261" s="22"/>
      <c r="G1261" s="124" t="str">
        <f t="shared" si="116"/>
        <v/>
      </c>
      <c r="H1261" s="96" t="str">
        <f t="shared" si="119"/>
        <v/>
      </c>
    </row>
    <row r="1262" spans="1:10" x14ac:dyDescent="0.25">
      <c r="A1262" s="16">
        <v>77</v>
      </c>
      <c r="B1262" s="63" t="str">
        <f t="shared" si="117"/>
        <v/>
      </c>
      <c r="C1262" s="121" t="str">
        <f t="shared" si="118"/>
        <v/>
      </c>
      <c r="D1262" s="22"/>
      <c r="E1262" s="32"/>
      <c r="F1262" s="22"/>
      <c r="G1262" s="124" t="str">
        <f t="shared" si="116"/>
        <v/>
      </c>
      <c r="H1262" s="96" t="str">
        <f t="shared" si="119"/>
        <v/>
      </c>
    </row>
    <row r="1263" spans="1:10" x14ac:dyDescent="0.25">
      <c r="A1263" s="16">
        <v>78</v>
      </c>
      <c r="B1263" s="63" t="str">
        <f t="shared" si="117"/>
        <v/>
      </c>
      <c r="C1263" s="121" t="str">
        <f t="shared" si="118"/>
        <v/>
      </c>
      <c r="D1263" s="22"/>
      <c r="E1263" s="32"/>
      <c r="F1263" s="22"/>
      <c r="G1263" s="124" t="str">
        <f t="shared" si="116"/>
        <v/>
      </c>
      <c r="H1263" s="96" t="str">
        <f t="shared" si="119"/>
        <v/>
      </c>
    </row>
    <row r="1264" spans="1:10" x14ac:dyDescent="0.25">
      <c r="A1264" s="16">
        <v>79</v>
      </c>
      <c r="B1264" s="63" t="str">
        <f t="shared" si="117"/>
        <v/>
      </c>
      <c r="C1264" s="121" t="str">
        <f t="shared" si="118"/>
        <v/>
      </c>
      <c r="D1264" s="22"/>
      <c r="E1264" s="32"/>
      <c r="F1264" s="22"/>
      <c r="G1264" s="124" t="str">
        <f t="shared" si="116"/>
        <v/>
      </c>
      <c r="H1264" s="96" t="str">
        <f t="shared" si="119"/>
        <v/>
      </c>
    </row>
    <row r="1265" spans="1:9" x14ac:dyDescent="0.25">
      <c r="A1265" s="16">
        <v>80</v>
      </c>
      <c r="B1265" s="63" t="str">
        <f t="shared" si="117"/>
        <v/>
      </c>
      <c r="C1265" s="121" t="str">
        <f t="shared" si="118"/>
        <v/>
      </c>
      <c r="D1265" s="22"/>
      <c r="E1265" s="32"/>
      <c r="F1265" s="22"/>
      <c r="G1265" s="124" t="str">
        <f t="shared" si="116"/>
        <v/>
      </c>
      <c r="H1265" s="96" t="str">
        <f t="shared" si="119"/>
        <v/>
      </c>
    </row>
    <row r="1266" spans="1:9" x14ac:dyDescent="0.25">
      <c r="B1266" s="97" t="s">
        <v>81</v>
      </c>
      <c r="C1266" s="63"/>
      <c r="D1266" s="122"/>
      <c r="E1266" s="96"/>
      <c r="F1266" s="70"/>
      <c r="G1266" s="109"/>
      <c r="H1266" s="99">
        <f>SUM(H1186:H1265)</f>
        <v>0</v>
      </c>
    </row>
    <row r="1267" spans="1:9" x14ac:dyDescent="0.25">
      <c r="B1267" s="106"/>
      <c r="C1267" s="128"/>
      <c r="D1267" s="129"/>
      <c r="E1267" s="130"/>
      <c r="F1267" s="131"/>
      <c r="G1267" s="130"/>
    </row>
    <row r="1268" spans="1:9" x14ac:dyDescent="0.25">
      <c r="B1268" s="106"/>
      <c r="C1268" s="128"/>
      <c r="D1268" s="129"/>
      <c r="E1268" s="130"/>
      <c r="F1268" s="131"/>
      <c r="G1268" s="130"/>
    </row>
    <row r="1269" spans="1:9" ht="18.75" x14ac:dyDescent="0.3">
      <c r="B1269" s="48" t="s">
        <v>82</v>
      </c>
    </row>
    <row r="1271" spans="1:9" s="147" customFormat="1" ht="72.95" customHeight="1" x14ac:dyDescent="0.25">
      <c r="B1271" s="180" t="s">
        <v>231</v>
      </c>
      <c r="C1271" s="180"/>
      <c r="D1271" s="180"/>
      <c r="E1271" s="180"/>
      <c r="F1271" s="180"/>
      <c r="G1271" s="180"/>
      <c r="H1271" s="180"/>
      <c r="I1271" s="180"/>
    </row>
    <row r="1273" spans="1:9" ht="123.75" customHeight="1" x14ac:dyDescent="0.25">
      <c r="B1273" s="55" t="s">
        <v>24</v>
      </c>
      <c r="C1273" s="146" t="s">
        <v>208</v>
      </c>
      <c r="D1273" s="146" t="s">
        <v>209</v>
      </c>
      <c r="E1273" s="146" t="s">
        <v>210</v>
      </c>
      <c r="F1273" s="146" t="s">
        <v>211</v>
      </c>
      <c r="G1273" s="146" t="s">
        <v>212</v>
      </c>
      <c r="H1273" s="146" t="s">
        <v>73</v>
      </c>
      <c r="I1273" s="146" t="s">
        <v>207</v>
      </c>
    </row>
    <row r="1274" spans="1:9" x14ac:dyDescent="0.25">
      <c r="A1274" s="16">
        <v>1</v>
      </c>
      <c r="B1274" s="63" t="str">
        <f>+B1186</f>
        <v/>
      </c>
      <c r="C1274" s="28"/>
      <c r="D1274" s="28"/>
      <c r="E1274" s="28"/>
      <c r="F1274" s="33"/>
      <c r="G1274" s="132" t="str">
        <f>IF(B1274="","",SUM(C1274:F1274))</f>
        <v/>
      </c>
      <c r="H1274" s="124" t="str">
        <f>+IF(B1274="","",IF(B1274=0,0,G1186))</f>
        <v/>
      </c>
      <c r="I1274" s="95" t="str">
        <f>+IF(B1274="","",H1274*G1274)</f>
        <v/>
      </c>
    </row>
    <row r="1275" spans="1:9" x14ac:dyDescent="0.25">
      <c r="A1275" s="16">
        <v>2</v>
      </c>
      <c r="B1275" s="63" t="str">
        <f t="shared" ref="B1275:B1338" si="120">+B1187</f>
        <v/>
      </c>
      <c r="C1275" s="28"/>
      <c r="D1275" s="28"/>
      <c r="E1275" s="28"/>
      <c r="F1275" s="33"/>
      <c r="G1275" s="132" t="str">
        <f t="shared" ref="G1275:G1338" si="121">IF(B1275="","",SUM(C1275:F1275))</f>
        <v/>
      </c>
      <c r="H1275" s="124" t="str">
        <f t="shared" ref="H1275:H1338" si="122">+IF(B1275="","",IF(B1275=0,0,G1187))</f>
        <v/>
      </c>
      <c r="I1275" s="95" t="str">
        <f t="shared" ref="I1275:I1338" si="123">+IF(B1275="","",H1275*G1275)</f>
        <v/>
      </c>
    </row>
    <row r="1276" spans="1:9" x14ac:dyDescent="0.25">
      <c r="A1276" s="16">
        <v>3</v>
      </c>
      <c r="B1276" s="63" t="str">
        <f t="shared" si="120"/>
        <v/>
      </c>
      <c r="C1276" s="28"/>
      <c r="D1276" s="28"/>
      <c r="E1276" s="28"/>
      <c r="F1276" s="33"/>
      <c r="G1276" s="132" t="str">
        <f t="shared" si="121"/>
        <v/>
      </c>
      <c r="H1276" s="124" t="str">
        <f t="shared" si="122"/>
        <v/>
      </c>
      <c r="I1276" s="95" t="str">
        <f t="shared" si="123"/>
        <v/>
      </c>
    </row>
    <row r="1277" spans="1:9" x14ac:dyDescent="0.25">
      <c r="A1277" s="16">
        <v>4</v>
      </c>
      <c r="B1277" s="63" t="str">
        <f t="shared" si="120"/>
        <v/>
      </c>
      <c r="C1277" s="28"/>
      <c r="D1277" s="28"/>
      <c r="E1277" s="28"/>
      <c r="F1277" s="33"/>
      <c r="G1277" s="132" t="str">
        <f t="shared" si="121"/>
        <v/>
      </c>
      <c r="H1277" s="124" t="str">
        <f t="shared" si="122"/>
        <v/>
      </c>
      <c r="I1277" s="95" t="str">
        <f t="shared" si="123"/>
        <v/>
      </c>
    </row>
    <row r="1278" spans="1:9" x14ac:dyDescent="0.25">
      <c r="A1278" s="16">
        <v>5</v>
      </c>
      <c r="B1278" s="63" t="str">
        <f t="shared" si="120"/>
        <v/>
      </c>
      <c r="C1278" s="28"/>
      <c r="D1278" s="28"/>
      <c r="E1278" s="28"/>
      <c r="F1278" s="33"/>
      <c r="G1278" s="132" t="str">
        <f t="shared" si="121"/>
        <v/>
      </c>
      <c r="H1278" s="124" t="str">
        <f t="shared" si="122"/>
        <v/>
      </c>
      <c r="I1278" s="95" t="str">
        <f t="shared" si="123"/>
        <v/>
      </c>
    </row>
    <row r="1279" spans="1:9" x14ac:dyDescent="0.25">
      <c r="A1279" s="16">
        <v>6</v>
      </c>
      <c r="B1279" s="63" t="str">
        <f t="shared" si="120"/>
        <v/>
      </c>
      <c r="C1279" s="28"/>
      <c r="D1279" s="28"/>
      <c r="E1279" s="28"/>
      <c r="F1279" s="33"/>
      <c r="G1279" s="132" t="str">
        <f t="shared" si="121"/>
        <v/>
      </c>
      <c r="H1279" s="124" t="str">
        <f t="shared" si="122"/>
        <v/>
      </c>
      <c r="I1279" s="95" t="str">
        <f t="shared" si="123"/>
        <v/>
      </c>
    </row>
    <row r="1280" spans="1:9" x14ac:dyDescent="0.25">
      <c r="A1280" s="16">
        <v>7</v>
      </c>
      <c r="B1280" s="63" t="str">
        <f t="shared" si="120"/>
        <v/>
      </c>
      <c r="C1280" s="28"/>
      <c r="D1280" s="28"/>
      <c r="E1280" s="28"/>
      <c r="F1280" s="33"/>
      <c r="G1280" s="132" t="str">
        <f t="shared" si="121"/>
        <v/>
      </c>
      <c r="H1280" s="124" t="str">
        <f t="shared" si="122"/>
        <v/>
      </c>
      <c r="I1280" s="95" t="str">
        <f t="shared" si="123"/>
        <v/>
      </c>
    </row>
    <row r="1281" spans="1:9" x14ac:dyDescent="0.25">
      <c r="A1281" s="16">
        <v>8</v>
      </c>
      <c r="B1281" s="63" t="str">
        <f t="shared" si="120"/>
        <v/>
      </c>
      <c r="C1281" s="28"/>
      <c r="D1281" s="28"/>
      <c r="E1281" s="28"/>
      <c r="F1281" s="33"/>
      <c r="G1281" s="132" t="str">
        <f t="shared" si="121"/>
        <v/>
      </c>
      <c r="H1281" s="124" t="str">
        <f t="shared" si="122"/>
        <v/>
      </c>
      <c r="I1281" s="95" t="str">
        <f t="shared" si="123"/>
        <v/>
      </c>
    </row>
    <row r="1282" spans="1:9" x14ac:dyDescent="0.25">
      <c r="A1282" s="16">
        <v>9</v>
      </c>
      <c r="B1282" s="63" t="str">
        <f t="shared" si="120"/>
        <v/>
      </c>
      <c r="C1282" s="28"/>
      <c r="D1282" s="28"/>
      <c r="E1282" s="28"/>
      <c r="F1282" s="33"/>
      <c r="G1282" s="132" t="str">
        <f t="shared" si="121"/>
        <v/>
      </c>
      <c r="H1282" s="124" t="str">
        <f t="shared" si="122"/>
        <v/>
      </c>
      <c r="I1282" s="95" t="str">
        <f t="shared" si="123"/>
        <v/>
      </c>
    </row>
    <row r="1283" spans="1:9" x14ac:dyDescent="0.25">
      <c r="A1283" s="16">
        <v>10</v>
      </c>
      <c r="B1283" s="63" t="str">
        <f t="shared" si="120"/>
        <v/>
      </c>
      <c r="C1283" s="28"/>
      <c r="D1283" s="28"/>
      <c r="E1283" s="28"/>
      <c r="F1283" s="33"/>
      <c r="G1283" s="132" t="str">
        <f t="shared" si="121"/>
        <v/>
      </c>
      <c r="H1283" s="124" t="str">
        <f t="shared" si="122"/>
        <v/>
      </c>
      <c r="I1283" s="95" t="str">
        <f t="shared" si="123"/>
        <v/>
      </c>
    </row>
    <row r="1284" spans="1:9" x14ac:dyDescent="0.25">
      <c r="A1284" s="16">
        <v>11</v>
      </c>
      <c r="B1284" s="63" t="str">
        <f t="shared" si="120"/>
        <v/>
      </c>
      <c r="C1284" s="28"/>
      <c r="D1284" s="28"/>
      <c r="E1284" s="28"/>
      <c r="F1284" s="33"/>
      <c r="G1284" s="132" t="str">
        <f t="shared" si="121"/>
        <v/>
      </c>
      <c r="H1284" s="124" t="str">
        <f t="shared" si="122"/>
        <v/>
      </c>
      <c r="I1284" s="95" t="str">
        <f t="shared" si="123"/>
        <v/>
      </c>
    </row>
    <row r="1285" spans="1:9" x14ac:dyDescent="0.25">
      <c r="A1285" s="16">
        <v>12</v>
      </c>
      <c r="B1285" s="63" t="str">
        <f t="shared" si="120"/>
        <v/>
      </c>
      <c r="C1285" s="28"/>
      <c r="D1285" s="28"/>
      <c r="E1285" s="28"/>
      <c r="F1285" s="33"/>
      <c r="G1285" s="132" t="str">
        <f t="shared" si="121"/>
        <v/>
      </c>
      <c r="H1285" s="124" t="str">
        <f t="shared" si="122"/>
        <v/>
      </c>
      <c r="I1285" s="95" t="str">
        <f t="shared" si="123"/>
        <v/>
      </c>
    </row>
    <row r="1286" spans="1:9" x14ac:dyDescent="0.25">
      <c r="A1286" s="16">
        <v>13</v>
      </c>
      <c r="B1286" s="63" t="str">
        <f t="shared" si="120"/>
        <v/>
      </c>
      <c r="C1286" s="28"/>
      <c r="D1286" s="28"/>
      <c r="E1286" s="28"/>
      <c r="F1286" s="33"/>
      <c r="G1286" s="132" t="str">
        <f t="shared" si="121"/>
        <v/>
      </c>
      <c r="H1286" s="124" t="str">
        <f t="shared" si="122"/>
        <v/>
      </c>
      <c r="I1286" s="95" t="str">
        <f t="shared" si="123"/>
        <v/>
      </c>
    </row>
    <row r="1287" spans="1:9" x14ac:dyDescent="0.25">
      <c r="A1287" s="16">
        <v>14</v>
      </c>
      <c r="B1287" s="63" t="str">
        <f t="shared" si="120"/>
        <v/>
      </c>
      <c r="C1287" s="28"/>
      <c r="D1287" s="28"/>
      <c r="E1287" s="28"/>
      <c r="F1287" s="33"/>
      <c r="G1287" s="132" t="str">
        <f t="shared" si="121"/>
        <v/>
      </c>
      <c r="H1287" s="124" t="str">
        <f t="shared" si="122"/>
        <v/>
      </c>
      <c r="I1287" s="95" t="str">
        <f t="shared" si="123"/>
        <v/>
      </c>
    </row>
    <row r="1288" spans="1:9" x14ac:dyDescent="0.25">
      <c r="A1288" s="16">
        <v>15</v>
      </c>
      <c r="B1288" s="63" t="str">
        <f t="shared" si="120"/>
        <v/>
      </c>
      <c r="C1288" s="28"/>
      <c r="D1288" s="28"/>
      <c r="E1288" s="28"/>
      <c r="F1288" s="33"/>
      <c r="G1288" s="132" t="str">
        <f t="shared" si="121"/>
        <v/>
      </c>
      <c r="H1288" s="124" t="str">
        <f t="shared" si="122"/>
        <v/>
      </c>
      <c r="I1288" s="95" t="str">
        <f t="shared" si="123"/>
        <v/>
      </c>
    </row>
    <row r="1289" spans="1:9" x14ac:dyDescent="0.25">
      <c r="A1289" s="16">
        <v>16</v>
      </c>
      <c r="B1289" s="63" t="str">
        <f t="shared" si="120"/>
        <v/>
      </c>
      <c r="C1289" s="28"/>
      <c r="D1289" s="28"/>
      <c r="E1289" s="28"/>
      <c r="F1289" s="33"/>
      <c r="G1289" s="132" t="str">
        <f t="shared" si="121"/>
        <v/>
      </c>
      <c r="H1289" s="124" t="str">
        <f t="shared" si="122"/>
        <v/>
      </c>
      <c r="I1289" s="95" t="str">
        <f t="shared" si="123"/>
        <v/>
      </c>
    </row>
    <row r="1290" spans="1:9" x14ac:dyDescent="0.25">
      <c r="A1290" s="16">
        <v>17</v>
      </c>
      <c r="B1290" s="63" t="str">
        <f t="shared" si="120"/>
        <v/>
      </c>
      <c r="C1290" s="28"/>
      <c r="D1290" s="28"/>
      <c r="E1290" s="28"/>
      <c r="F1290" s="33"/>
      <c r="G1290" s="132" t="str">
        <f t="shared" si="121"/>
        <v/>
      </c>
      <c r="H1290" s="124" t="str">
        <f t="shared" si="122"/>
        <v/>
      </c>
      <c r="I1290" s="95" t="str">
        <f t="shared" si="123"/>
        <v/>
      </c>
    </row>
    <row r="1291" spans="1:9" x14ac:dyDescent="0.25">
      <c r="A1291" s="16">
        <v>18</v>
      </c>
      <c r="B1291" s="63" t="str">
        <f t="shared" si="120"/>
        <v/>
      </c>
      <c r="C1291" s="28"/>
      <c r="D1291" s="28"/>
      <c r="E1291" s="28"/>
      <c r="F1291" s="33"/>
      <c r="G1291" s="132" t="str">
        <f t="shared" si="121"/>
        <v/>
      </c>
      <c r="H1291" s="124" t="str">
        <f t="shared" si="122"/>
        <v/>
      </c>
      <c r="I1291" s="95" t="str">
        <f t="shared" si="123"/>
        <v/>
      </c>
    </row>
    <row r="1292" spans="1:9" x14ac:dyDescent="0.25">
      <c r="A1292" s="16">
        <v>19</v>
      </c>
      <c r="B1292" s="63" t="str">
        <f t="shared" si="120"/>
        <v/>
      </c>
      <c r="C1292" s="28"/>
      <c r="D1292" s="28"/>
      <c r="E1292" s="28"/>
      <c r="F1292" s="33"/>
      <c r="G1292" s="132" t="str">
        <f t="shared" si="121"/>
        <v/>
      </c>
      <c r="H1292" s="124" t="str">
        <f t="shared" si="122"/>
        <v/>
      </c>
      <c r="I1292" s="95" t="str">
        <f t="shared" si="123"/>
        <v/>
      </c>
    </row>
    <row r="1293" spans="1:9" x14ac:dyDescent="0.25">
      <c r="A1293" s="16">
        <v>20</v>
      </c>
      <c r="B1293" s="63" t="str">
        <f t="shared" si="120"/>
        <v/>
      </c>
      <c r="C1293" s="28"/>
      <c r="D1293" s="28"/>
      <c r="E1293" s="28"/>
      <c r="F1293" s="33"/>
      <c r="G1293" s="132" t="str">
        <f t="shared" si="121"/>
        <v/>
      </c>
      <c r="H1293" s="124" t="str">
        <f t="shared" si="122"/>
        <v/>
      </c>
      <c r="I1293" s="95" t="str">
        <f t="shared" si="123"/>
        <v/>
      </c>
    </row>
    <row r="1294" spans="1:9" x14ac:dyDescent="0.25">
      <c r="A1294" s="16">
        <v>21</v>
      </c>
      <c r="B1294" s="63" t="str">
        <f t="shared" si="120"/>
        <v/>
      </c>
      <c r="C1294" s="28"/>
      <c r="D1294" s="28"/>
      <c r="E1294" s="28"/>
      <c r="F1294" s="33"/>
      <c r="G1294" s="132" t="str">
        <f t="shared" si="121"/>
        <v/>
      </c>
      <c r="H1294" s="124" t="str">
        <f t="shared" si="122"/>
        <v/>
      </c>
      <c r="I1294" s="95" t="str">
        <f t="shared" si="123"/>
        <v/>
      </c>
    </row>
    <row r="1295" spans="1:9" x14ac:dyDescent="0.25">
      <c r="A1295" s="16">
        <v>22</v>
      </c>
      <c r="B1295" s="63" t="str">
        <f t="shared" si="120"/>
        <v/>
      </c>
      <c r="C1295" s="28"/>
      <c r="D1295" s="28"/>
      <c r="E1295" s="28"/>
      <c r="F1295" s="33"/>
      <c r="G1295" s="132" t="str">
        <f t="shared" si="121"/>
        <v/>
      </c>
      <c r="H1295" s="124" t="str">
        <f t="shared" si="122"/>
        <v/>
      </c>
      <c r="I1295" s="95" t="str">
        <f t="shared" si="123"/>
        <v/>
      </c>
    </row>
    <row r="1296" spans="1:9" x14ac:dyDescent="0.25">
      <c r="A1296" s="16">
        <v>23</v>
      </c>
      <c r="B1296" s="63" t="str">
        <f t="shared" si="120"/>
        <v/>
      </c>
      <c r="C1296" s="28"/>
      <c r="D1296" s="28"/>
      <c r="E1296" s="28"/>
      <c r="F1296" s="33"/>
      <c r="G1296" s="132" t="str">
        <f t="shared" si="121"/>
        <v/>
      </c>
      <c r="H1296" s="124" t="str">
        <f t="shared" si="122"/>
        <v/>
      </c>
      <c r="I1296" s="95" t="str">
        <f t="shared" si="123"/>
        <v/>
      </c>
    </row>
    <row r="1297" spans="1:9" x14ac:dyDescent="0.25">
      <c r="A1297" s="16">
        <v>24</v>
      </c>
      <c r="B1297" s="63" t="str">
        <f t="shared" si="120"/>
        <v/>
      </c>
      <c r="C1297" s="28"/>
      <c r="D1297" s="28"/>
      <c r="E1297" s="28"/>
      <c r="F1297" s="33"/>
      <c r="G1297" s="132" t="str">
        <f t="shared" si="121"/>
        <v/>
      </c>
      <c r="H1297" s="124" t="str">
        <f t="shared" si="122"/>
        <v/>
      </c>
      <c r="I1297" s="95" t="str">
        <f t="shared" si="123"/>
        <v/>
      </c>
    </row>
    <row r="1298" spans="1:9" x14ac:dyDescent="0.25">
      <c r="A1298" s="16">
        <v>25</v>
      </c>
      <c r="B1298" s="63" t="str">
        <f t="shared" si="120"/>
        <v/>
      </c>
      <c r="C1298" s="28"/>
      <c r="D1298" s="28"/>
      <c r="E1298" s="28"/>
      <c r="F1298" s="33"/>
      <c r="G1298" s="132" t="str">
        <f t="shared" si="121"/>
        <v/>
      </c>
      <c r="H1298" s="124" t="str">
        <f t="shared" si="122"/>
        <v/>
      </c>
      <c r="I1298" s="95" t="str">
        <f t="shared" si="123"/>
        <v/>
      </c>
    </row>
    <row r="1299" spans="1:9" x14ac:dyDescent="0.25">
      <c r="A1299" s="16">
        <v>26</v>
      </c>
      <c r="B1299" s="63" t="str">
        <f t="shared" si="120"/>
        <v/>
      </c>
      <c r="C1299" s="28"/>
      <c r="D1299" s="28"/>
      <c r="E1299" s="28"/>
      <c r="F1299" s="33"/>
      <c r="G1299" s="132" t="str">
        <f t="shared" si="121"/>
        <v/>
      </c>
      <c r="H1299" s="124" t="str">
        <f t="shared" si="122"/>
        <v/>
      </c>
      <c r="I1299" s="95" t="str">
        <f t="shared" si="123"/>
        <v/>
      </c>
    </row>
    <row r="1300" spans="1:9" x14ac:dyDescent="0.25">
      <c r="A1300" s="16">
        <v>27</v>
      </c>
      <c r="B1300" s="63" t="str">
        <f t="shared" si="120"/>
        <v/>
      </c>
      <c r="C1300" s="28"/>
      <c r="D1300" s="28"/>
      <c r="E1300" s="28"/>
      <c r="F1300" s="33"/>
      <c r="G1300" s="132" t="str">
        <f t="shared" si="121"/>
        <v/>
      </c>
      <c r="H1300" s="124" t="str">
        <f t="shared" si="122"/>
        <v/>
      </c>
      <c r="I1300" s="95" t="str">
        <f t="shared" si="123"/>
        <v/>
      </c>
    </row>
    <row r="1301" spans="1:9" x14ac:dyDescent="0.25">
      <c r="A1301" s="16">
        <v>28</v>
      </c>
      <c r="B1301" s="63" t="str">
        <f t="shared" si="120"/>
        <v/>
      </c>
      <c r="C1301" s="28"/>
      <c r="D1301" s="28"/>
      <c r="E1301" s="28"/>
      <c r="F1301" s="33"/>
      <c r="G1301" s="132" t="str">
        <f t="shared" si="121"/>
        <v/>
      </c>
      <c r="H1301" s="124" t="str">
        <f t="shared" si="122"/>
        <v/>
      </c>
      <c r="I1301" s="95" t="str">
        <f t="shared" si="123"/>
        <v/>
      </c>
    </row>
    <row r="1302" spans="1:9" x14ac:dyDescent="0.25">
      <c r="A1302" s="16">
        <v>29</v>
      </c>
      <c r="B1302" s="63" t="str">
        <f t="shared" si="120"/>
        <v/>
      </c>
      <c r="C1302" s="28"/>
      <c r="D1302" s="28"/>
      <c r="E1302" s="28"/>
      <c r="F1302" s="33"/>
      <c r="G1302" s="132" t="str">
        <f t="shared" si="121"/>
        <v/>
      </c>
      <c r="H1302" s="124" t="str">
        <f t="shared" si="122"/>
        <v/>
      </c>
      <c r="I1302" s="95" t="str">
        <f t="shared" si="123"/>
        <v/>
      </c>
    </row>
    <row r="1303" spans="1:9" x14ac:dyDescent="0.25">
      <c r="A1303" s="16">
        <v>30</v>
      </c>
      <c r="B1303" s="63" t="str">
        <f t="shared" si="120"/>
        <v/>
      </c>
      <c r="C1303" s="28"/>
      <c r="D1303" s="28"/>
      <c r="E1303" s="28"/>
      <c r="F1303" s="33"/>
      <c r="G1303" s="132" t="str">
        <f t="shared" si="121"/>
        <v/>
      </c>
      <c r="H1303" s="124" t="str">
        <f t="shared" si="122"/>
        <v/>
      </c>
      <c r="I1303" s="95" t="str">
        <f t="shared" si="123"/>
        <v/>
      </c>
    </row>
    <row r="1304" spans="1:9" x14ac:dyDescent="0.25">
      <c r="A1304" s="16">
        <v>31</v>
      </c>
      <c r="B1304" s="63" t="str">
        <f t="shared" si="120"/>
        <v/>
      </c>
      <c r="C1304" s="28"/>
      <c r="D1304" s="28"/>
      <c r="E1304" s="28"/>
      <c r="F1304" s="33"/>
      <c r="G1304" s="132" t="str">
        <f t="shared" si="121"/>
        <v/>
      </c>
      <c r="H1304" s="124" t="str">
        <f t="shared" si="122"/>
        <v/>
      </c>
      <c r="I1304" s="95" t="str">
        <f t="shared" si="123"/>
        <v/>
      </c>
    </row>
    <row r="1305" spans="1:9" x14ac:dyDescent="0.25">
      <c r="A1305" s="16">
        <v>32</v>
      </c>
      <c r="B1305" s="63" t="str">
        <f t="shared" si="120"/>
        <v/>
      </c>
      <c r="C1305" s="28"/>
      <c r="D1305" s="28"/>
      <c r="E1305" s="28"/>
      <c r="F1305" s="33"/>
      <c r="G1305" s="132" t="str">
        <f t="shared" si="121"/>
        <v/>
      </c>
      <c r="H1305" s="124" t="str">
        <f t="shared" si="122"/>
        <v/>
      </c>
      <c r="I1305" s="95" t="str">
        <f t="shared" si="123"/>
        <v/>
      </c>
    </row>
    <row r="1306" spans="1:9" x14ac:dyDescent="0.25">
      <c r="A1306" s="16">
        <v>33</v>
      </c>
      <c r="B1306" s="63" t="str">
        <f t="shared" si="120"/>
        <v/>
      </c>
      <c r="C1306" s="28"/>
      <c r="D1306" s="28"/>
      <c r="E1306" s="28"/>
      <c r="F1306" s="33"/>
      <c r="G1306" s="132" t="str">
        <f t="shared" si="121"/>
        <v/>
      </c>
      <c r="H1306" s="124" t="str">
        <f t="shared" si="122"/>
        <v/>
      </c>
      <c r="I1306" s="95" t="str">
        <f t="shared" si="123"/>
        <v/>
      </c>
    </row>
    <row r="1307" spans="1:9" x14ac:dyDescent="0.25">
      <c r="A1307" s="16">
        <v>34</v>
      </c>
      <c r="B1307" s="63" t="str">
        <f t="shared" si="120"/>
        <v/>
      </c>
      <c r="C1307" s="28"/>
      <c r="D1307" s="28"/>
      <c r="E1307" s="28"/>
      <c r="F1307" s="33"/>
      <c r="G1307" s="132" t="str">
        <f t="shared" si="121"/>
        <v/>
      </c>
      <c r="H1307" s="124" t="str">
        <f t="shared" si="122"/>
        <v/>
      </c>
      <c r="I1307" s="95" t="str">
        <f t="shared" si="123"/>
        <v/>
      </c>
    </row>
    <row r="1308" spans="1:9" x14ac:dyDescent="0.25">
      <c r="A1308" s="16">
        <v>35</v>
      </c>
      <c r="B1308" s="63" t="str">
        <f t="shared" si="120"/>
        <v/>
      </c>
      <c r="C1308" s="28"/>
      <c r="D1308" s="28"/>
      <c r="E1308" s="28"/>
      <c r="F1308" s="33"/>
      <c r="G1308" s="132" t="str">
        <f t="shared" si="121"/>
        <v/>
      </c>
      <c r="H1308" s="124" t="str">
        <f t="shared" si="122"/>
        <v/>
      </c>
      <c r="I1308" s="95" t="str">
        <f t="shared" si="123"/>
        <v/>
      </c>
    </row>
    <row r="1309" spans="1:9" x14ac:dyDescent="0.25">
      <c r="A1309" s="16">
        <v>36</v>
      </c>
      <c r="B1309" s="63" t="str">
        <f t="shared" si="120"/>
        <v/>
      </c>
      <c r="C1309" s="28"/>
      <c r="D1309" s="28"/>
      <c r="E1309" s="28"/>
      <c r="F1309" s="33"/>
      <c r="G1309" s="132" t="str">
        <f t="shared" si="121"/>
        <v/>
      </c>
      <c r="H1309" s="124" t="str">
        <f t="shared" si="122"/>
        <v/>
      </c>
      <c r="I1309" s="95" t="str">
        <f t="shared" si="123"/>
        <v/>
      </c>
    </row>
    <row r="1310" spans="1:9" x14ac:dyDescent="0.25">
      <c r="A1310" s="16">
        <v>37</v>
      </c>
      <c r="B1310" s="63" t="str">
        <f t="shared" si="120"/>
        <v/>
      </c>
      <c r="C1310" s="28"/>
      <c r="D1310" s="28"/>
      <c r="E1310" s="28"/>
      <c r="F1310" s="33"/>
      <c r="G1310" s="132" t="str">
        <f t="shared" si="121"/>
        <v/>
      </c>
      <c r="H1310" s="124" t="str">
        <f t="shared" si="122"/>
        <v/>
      </c>
      <c r="I1310" s="95" t="str">
        <f t="shared" si="123"/>
        <v/>
      </c>
    </row>
    <row r="1311" spans="1:9" x14ac:dyDescent="0.25">
      <c r="A1311" s="16">
        <v>38</v>
      </c>
      <c r="B1311" s="63" t="str">
        <f t="shared" si="120"/>
        <v/>
      </c>
      <c r="C1311" s="28"/>
      <c r="D1311" s="28"/>
      <c r="E1311" s="28"/>
      <c r="F1311" s="33"/>
      <c r="G1311" s="132" t="str">
        <f t="shared" si="121"/>
        <v/>
      </c>
      <c r="H1311" s="124" t="str">
        <f t="shared" si="122"/>
        <v/>
      </c>
      <c r="I1311" s="95" t="str">
        <f t="shared" si="123"/>
        <v/>
      </c>
    </row>
    <row r="1312" spans="1:9" x14ac:dyDescent="0.25">
      <c r="A1312" s="16">
        <v>39</v>
      </c>
      <c r="B1312" s="63" t="str">
        <f t="shared" si="120"/>
        <v/>
      </c>
      <c r="C1312" s="28"/>
      <c r="D1312" s="28"/>
      <c r="E1312" s="28"/>
      <c r="F1312" s="33"/>
      <c r="G1312" s="132" t="str">
        <f t="shared" si="121"/>
        <v/>
      </c>
      <c r="H1312" s="124" t="str">
        <f t="shared" si="122"/>
        <v/>
      </c>
      <c r="I1312" s="95" t="str">
        <f t="shared" si="123"/>
        <v/>
      </c>
    </row>
    <row r="1313" spans="1:9" x14ac:dyDescent="0.25">
      <c r="A1313" s="16">
        <v>40</v>
      </c>
      <c r="B1313" s="63" t="str">
        <f t="shared" si="120"/>
        <v/>
      </c>
      <c r="C1313" s="28"/>
      <c r="D1313" s="28"/>
      <c r="E1313" s="28"/>
      <c r="F1313" s="33"/>
      <c r="G1313" s="132" t="str">
        <f t="shared" si="121"/>
        <v/>
      </c>
      <c r="H1313" s="124" t="str">
        <f t="shared" si="122"/>
        <v/>
      </c>
      <c r="I1313" s="95" t="str">
        <f t="shared" si="123"/>
        <v/>
      </c>
    </row>
    <row r="1314" spans="1:9" x14ac:dyDescent="0.25">
      <c r="A1314" s="16">
        <v>41</v>
      </c>
      <c r="B1314" s="63" t="str">
        <f t="shared" si="120"/>
        <v/>
      </c>
      <c r="C1314" s="28"/>
      <c r="D1314" s="28"/>
      <c r="E1314" s="28"/>
      <c r="F1314" s="33"/>
      <c r="G1314" s="132" t="str">
        <f t="shared" si="121"/>
        <v/>
      </c>
      <c r="H1314" s="124" t="str">
        <f t="shared" si="122"/>
        <v/>
      </c>
      <c r="I1314" s="95" t="str">
        <f t="shared" si="123"/>
        <v/>
      </c>
    </row>
    <row r="1315" spans="1:9" x14ac:dyDescent="0.25">
      <c r="A1315" s="16">
        <v>42</v>
      </c>
      <c r="B1315" s="63" t="str">
        <f t="shared" si="120"/>
        <v/>
      </c>
      <c r="C1315" s="28"/>
      <c r="D1315" s="28"/>
      <c r="E1315" s="28"/>
      <c r="F1315" s="33"/>
      <c r="G1315" s="132" t="str">
        <f t="shared" si="121"/>
        <v/>
      </c>
      <c r="H1315" s="124" t="str">
        <f t="shared" si="122"/>
        <v/>
      </c>
      <c r="I1315" s="95" t="str">
        <f t="shared" si="123"/>
        <v/>
      </c>
    </row>
    <row r="1316" spans="1:9" x14ac:dyDescent="0.25">
      <c r="A1316" s="16">
        <v>43</v>
      </c>
      <c r="B1316" s="63" t="str">
        <f t="shared" si="120"/>
        <v/>
      </c>
      <c r="C1316" s="28"/>
      <c r="D1316" s="28"/>
      <c r="E1316" s="28"/>
      <c r="F1316" s="33"/>
      <c r="G1316" s="132" t="str">
        <f t="shared" si="121"/>
        <v/>
      </c>
      <c r="H1316" s="124" t="str">
        <f t="shared" si="122"/>
        <v/>
      </c>
      <c r="I1316" s="95" t="str">
        <f t="shared" si="123"/>
        <v/>
      </c>
    </row>
    <row r="1317" spans="1:9" x14ac:dyDescent="0.25">
      <c r="A1317" s="16">
        <v>44</v>
      </c>
      <c r="B1317" s="63" t="str">
        <f t="shared" si="120"/>
        <v/>
      </c>
      <c r="C1317" s="28"/>
      <c r="D1317" s="28"/>
      <c r="E1317" s="28"/>
      <c r="F1317" s="33"/>
      <c r="G1317" s="132" t="str">
        <f t="shared" si="121"/>
        <v/>
      </c>
      <c r="H1317" s="124" t="str">
        <f t="shared" si="122"/>
        <v/>
      </c>
      <c r="I1317" s="95" t="str">
        <f t="shared" si="123"/>
        <v/>
      </c>
    </row>
    <row r="1318" spans="1:9" x14ac:dyDescent="0.25">
      <c r="A1318" s="16">
        <v>45</v>
      </c>
      <c r="B1318" s="63" t="str">
        <f t="shared" si="120"/>
        <v/>
      </c>
      <c r="C1318" s="28"/>
      <c r="D1318" s="28"/>
      <c r="E1318" s="28"/>
      <c r="F1318" s="33"/>
      <c r="G1318" s="132" t="str">
        <f t="shared" si="121"/>
        <v/>
      </c>
      <c r="H1318" s="124" t="str">
        <f t="shared" si="122"/>
        <v/>
      </c>
      <c r="I1318" s="95" t="str">
        <f t="shared" si="123"/>
        <v/>
      </c>
    </row>
    <row r="1319" spans="1:9" x14ac:dyDescent="0.25">
      <c r="A1319" s="16">
        <v>46</v>
      </c>
      <c r="B1319" s="63" t="str">
        <f t="shared" si="120"/>
        <v/>
      </c>
      <c r="C1319" s="28"/>
      <c r="D1319" s="28"/>
      <c r="E1319" s="28"/>
      <c r="F1319" s="33"/>
      <c r="G1319" s="132" t="str">
        <f t="shared" si="121"/>
        <v/>
      </c>
      <c r="H1319" s="124" t="str">
        <f t="shared" si="122"/>
        <v/>
      </c>
      <c r="I1319" s="95" t="str">
        <f t="shared" si="123"/>
        <v/>
      </c>
    </row>
    <row r="1320" spans="1:9" x14ac:dyDescent="0.25">
      <c r="A1320" s="16">
        <v>47</v>
      </c>
      <c r="B1320" s="63" t="str">
        <f t="shared" si="120"/>
        <v/>
      </c>
      <c r="C1320" s="28"/>
      <c r="D1320" s="28"/>
      <c r="E1320" s="28"/>
      <c r="F1320" s="33"/>
      <c r="G1320" s="132" t="str">
        <f t="shared" si="121"/>
        <v/>
      </c>
      <c r="H1320" s="124" t="str">
        <f t="shared" si="122"/>
        <v/>
      </c>
      <c r="I1320" s="95" t="str">
        <f t="shared" si="123"/>
        <v/>
      </c>
    </row>
    <row r="1321" spans="1:9" x14ac:dyDescent="0.25">
      <c r="A1321" s="16">
        <v>48</v>
      </c>
      <c r="B1321" s="63" t="str">
        <f t="shared" si="120"/>
        <v/>
      </c>
      <c r="C1321" s="28"/>
      <c r="D1321" s="28"/>
      <c r="E1321" s="28"/>
      <c r="F1321" s="33"/>
      <c r="G1321" s="132" t="str">
        <f t="shared" si="121"/>
        <v/>
      </c>
      <c r="H1321" s="124" t="str">
        <f t="shared" si="122"/>
        <v/>
      </c>
      <c r="I1321" s="95" t="str">
        <f t="shared" si="123"/>
        <v/>
      </c>
    </row>
    <row r="1322" spans="1:9" x14ac:dyDescent="0.25">
      <c r="A1322" s="16">
        <v>49</v>
      </c>
      <c r="B1322" s="63" t="str">
        <f t="shared" si="120"/>
        <v/>
      </c>
      <c r="C1322" s="28"/>
      <c r="D1322" s="28"/>
      <c r="E1322" s="28"/>
      <c r="F1322" s="33"/>
      <c r="G1322" s="132" t="str">
        <f t="shared" si="121"/>
        <v/>
      </c>
      <c r="H1322" s="124" t="str">
        <f t="shared" si="122"/>
        <v/>
      </c>
      <c r="I1322" s="95" t="str">
        <f t="shared" si="123"/>
        <v/>
      </c>
    </row>
    <row r="1323" spans="1:9" x14ac:dyDescent="0.25">
      <c r="A1323" s="16">
        <v>50</v>
      </c>
      <c r="B1323" s="63" t="str">
        <f t="shared" si="120"/>
        <v/>
      </c>
      <c r="C1323" s="28"/>
      <c r="D1323" s="28"/>
      <c r="E1323" s="28"/>
      <c r="F1323" s="33"/>
      <c r="G1323" s="132" t="str">
        <f t="shared" si="121"/>
        <v/>
      </c>
      <c r="H1323" s="124" t="str">
        <f t="shared" si="122"/>
        <v/>
      </c>
      <c r="I1323" s="95" t="str">
        <f t="shared" si="123"/>
        <v/>
      </c>
    </row>
    <row r="1324" spans="1:9" x14ac:dyDescent="0.25">
      <c r="A1324" s="16">
        <v>51</v>
      </c>
      <c r="B1324" s="63" t="str">
        <f t="shared" si="120"/>
        <v/>
      </c>
      <c r="C1324" s="28"/>
      <c r="D1324" s="28"/>
      <c r="E1324" s="28"/>
      <c r="F1324" s="33"/>
      <c r="G1324" s="132" t="str">
        <f t="shared" si="121"/>
        <v/>
      </c>
      <c r="H1324" s="124" t="str">
        <f t="shared" si="122"/>
        <v/>
      </c>
      <c r="I1324" s="95" t="str">
        <f t="shared" si="123"/>
        <v/>
      </c>
    </row>
    <row r="1325" spans="1:9" x14ac:dyDescent="0.25">
      <c r="A1325" s="16">
        <v>52</v>
      </c>
      <c r="B1325" s="63" t="str">
        <f t="shared" si="120"/>
        <v/>
      </c>
      <c r="C1325" s="28"/>
      <c r="D1325" s="28"/>
      <c r="E1325" s="28"/>
      <c r="F1325" s="33"/>
      <c r="G1325" s="132" t="str">
        <f t="shared" si="121"/>
        <v/>
      </c>
      <c r="H1325" s="124" t="str">
        <f t="shared" si="122"/>
        <v/>
      </c>
      <c r="I1325" s="95" t="str">
        <f t="shared" si="123"/>
        <v/>
      </c>
    </row>
    <row r="1326" spans="1:9" x14ac:dyDescent="0.25">
      <c r="A1326" s="16">
        <v>53</v>
      </c>
      <c r="B1326" s="63" t="str">
        <f t="shared" si="120"/>
        <v/>
      </c>
      <c r="C1326" s="28"/>
      <c r="D1326" s="28"/>
      <c r="E1326" s="28"/>
      <c r="F1326" s="33"/>
      <c r="G1326" s="132" t="str">
        <f t="shared" si="121"/>
        <v/>
      </c>
      <c r="H1326" s="124" t="str">
        <f t="shared" si="122"/>
        <v/>
      </c>
      <c r="I1326" s="95" t="str">
        <f t="shared" si="123"/>
        <v/>
      </c>
    </row>
    <row r="1327" spans="1:9" x14ac:dyDescent="0.25">
      <c r="A1327" s="16">
        <v>54</v>
      </c>
      <c r="B1327" s="63" t="str">
        <f t="shared" si="120"/>
        <v/>
      </c>
      <c r="C1327" s="28"/>
      <c r="D1327" s="28"/>
      <c r="E1327" s="28"/>
      <c r="F1327" s="33"/>
      <c r="G1327" s="132" t="str">
        <f t="shared" si="121"/>
        <v/>
      </c>
      <c r="H1327" s="124" t="str">
        <f t="shared" si="122"/>
        <v/>
      </c>
      <c r="I1327" s="95" t="str">
        <f t="shared" si="123"/>
        <v/>
      </c>
    </row>
    <row r="1328" spans="1:9" x14ac:dyDescent="0.25">
      <c r="A1328" s="16">
        <v>55</v>
      </c>
      <c r="B1328" s="63" t="str">
        <f t="shared" si="120"/>
        <v/>
      </c>
      <c r="C1328" s="28"/>
      <c r="D1328" s="28"/>
      <c r="E1328" s="28"/>
      <c r="F1328" s="33"/>
      <c r="G1328" s="132" t="str">
        <f t="shared" si="121"/>
        <v/>
      </c>
      <c r="H1328" s="124" t="str">
        <f t="shared" si="122"/>
        <v/>
      </c>
      <c r="I1328" s="95" t="str">
        <f t="shared" si="123"/>
        <v/>
      </c>
    </row>
    <row r="1329" spans="1:9" x14ac:dyDescent="0.25">
      <c r="A1329" s="16">
        <v>56</v>
      </c>
      <c r="B1329" s="63" t="str">
        <f t="shared" si="120"/>
        <v/>
      </c>
      <c r="C1329" s="28"/>
      <c r="D1329" s="28"/>
      <c r="E1329" s="28"/>
      <c r="F1329" s="33"/>
      <c r="G1329" s="132" t="str">
        <f t="shared" si="121"/>
        <v/>
      </c>
      <c r="H1329" s="124" t="str">
        <f t="shared" si="122"/>
        <v/>
      </c>
      <c r="I1329" s="95" t="str">
        <f t="shared" si="123"/>
        <v/>
      </c>
    </row>
    <row r="1330" spans="1:9" x14ac:dyDescent="0.25">
      <c r="A1330" s="16">
        <v>57</v>
      </c>
      <c r="B1330" s="63" t="str">
        <f t="shared" si="120"/>
        <v/>
      </c>
      <c r="C1330" s="28"/>
      <c r="D1330" s="28"/>
      <c r="E1330" s="28"/>
      <c r="F1330" s="33"/>
      <c r="G1330" s="132" t="str">
        <f t="shared" si="121"/>
        <v/>
      </c>
      <c r="H1330" s="124" t="str">
        <f t="shared" si="122"/>
        <v/>
      </c>
      <c r="I1330" s="95" t="str">
        <f t="shared" si="123"/>
        <v/>
      </c>
    </row>
    <row r="1331" spans="1:9" x14ac:dyDescent="0.25">
      <c r="A1331" s="16">
        <v>58</v>
      </c>
      <c r="B1331" s="63" t="str">
        <f t="shared" si="120"/>
        <v/>
      </c>
      <c r="C1331" s="28"/>
      <c r="D1331" s="28"/>
      <c r="E1331" s="28"/>
      <c r="F1331" s="33"/>
      <c r="G1331" s="132" t="str">
        <f t="shared" si="121"/>
        <v/>
      </c>
      <c r="H1331" s="124" t="str">
        <f t="shared" si="122"/>
        <v/>
      </c>
      <c r="I1331" s="95" t="str">
        <f t="shared" si="123"/>
        <v/>
      </c>
    </row>
    <row r="1332" spans="1:9" x14ac:dyDescent="0.25">
      <c r="A1332" s="16">
        <v>59</v>
      </c>
      <c r="B1332" s="63" t="str">
        <f t="shared" si="120"/>
        <v/>
      </c>
      <c r="C1332" s="28"/>
      <c r="D1332" s="28"/>
      <c r="E1332" s="28"/>
      <c r="F1332" s="33"/>
      <c r="G1332" s="132" t="str">
        <f t="shared" si="121"/>
        <v/>
      </c>
      <c r="H1332" s="124" t="str">
        <f t="shared" si="122"/>
        <v/>
      </c>
      <c r="I1332" s="95" t="str">
        <f t="shared" si="123"/>
        <v/>
      </c>
    </row>
    <row r="1333" spans="1:9" x14ac:dyDescent="0.25">
      <c r="A1333" s="16">
        <v>60</v>
      </c>
      <c r="B1333" s="63" t="str">
        <f t="shared" si="120"/>
        <v/>
      </c>
      <c r="C1333" s="28"/>
      <c r="D1333" s="28"/>
      <c r="E1333" s="28"/>
      <c r="F1333" s="33"/>
      <c r="G1333" s="132" t="str">
        <f t="shared" si="121"/>
        <v/>
      </c>
      <c r="H1333" s="124" t="str">
        <f t="shared" si="122"/>
        <v/>
      </c>
      <c r="I1333" s="95" t="str">
        <f t="shared" si="123"/>
        <v/>
      </c>
    </row>
    <row r="1334" spans="1:9" x14ac:dyDescent="0.25">
      <c r="A1334" s="16">
        <v>61</v>
      </c>
      <c r="B1334" s="63" t="str">
        <f t="shared" si="120"/>
        <v/>
      </c>
      <c r="C1334" s="28"/>
      <c r="D1334" s="28"/>
      <c r="E1334" s="28"/>
      <c r="F1334" s="33"/>
      <c r="G1334" s="132" t="str">
        <f t="shared" si="121"/>
        <v/>
      </c>
      <c r="H1334" s="124" t="str">
        <f t="shared" si="122"/>
        <v/>
      </c>
      <c r="I1334" s="95" t="str">
        <f t="shared" si="123"/>
        <v/>
      </c>
    </row>
    <row r="1335" spans="1:9" x14ac:dyDescent="0.25">
      <c r="A1335" s="16">
        <v>62</v>
      </c>
      <c r="B1335" s="63" t="str">
        <f t="shared" si="120"/>
        <v/>
      </c>
      <c r="C1335" s="28"/>
      <c r="D1335" s="28"/>
      <c r="E1335" s="28"/>
      <c r="F1335" s="33"/>
      <c r="G1335" s="132" t="str">
        <f t="shared" si="121"/>
        <v/>
      </c>
      <c r="H1335" s="124" t="str">
        <f t="shared" si="122"/>
        <v/>
      </c>
      <c r="I1335" s="95" t="str">
        <f t="shared" si="123"/>
        <v/>
      </c>
    </row>
    <row r="1336" spans="1:9" x14ac:dyDescent="0.25">
      <c r="A1336" s="16">
        <v>63</v>
      </c>
      <c r="B1336" s="63" t="str">
        <f t="shared" si="120"/>
        <v/>
      </c>
      <c r="C1336" s="28"/>
      <c r="D1336" s="28"/>
      <c r="E1336" s="28"/>
      <c r="F1336" s="33"/>
      <c r="G1336" s="132" t="str">
        <f t="shared" si="121"/>
        <v/>
      </c>
      <c r="H1336" s="124" t="str">
        <f t="shared" si="122"/>
        <v/>
      </c>
      <c r="I1336" s="95" t="str">
        <f t="shared" si="123"/>
        <v/>
      </c>
    </row>
    <row r="1337" spans="1:9" x14ac:dyDescent="0.25">
      <c r="A1337" s="16">
        <v>64</v>
      </c>
      <c r="B1337" s="63" t="str">
        <f t="shared" si="120"/>
        <v/>
      </c>
      <c r="C1337" s="28"/>
      <c r="D1337" s="28"/>
      <c r="E1337" s="28"/>
      <c r="F1337" s="33"/>
      <c r="G1337" s="132" t="str">
        <f t="shared" si="121"/>
        <v/>
      </c>
      <c r="H1337" s="124" t="str">
        <f t="shared" si="122"/>
        <v/>
      </c>
      <c r="I1337" s="95" t="str">
        <f t="shared" si="123"/>
        <v/>
      </c>
    </row>
    <row r="1338" spans="1:9" x14ac:dyDescent="0.25">
      <c r="A1338" s="16">
        <v>65</v>
      </c>
      <c r="B1338" s="63" t="str">
        <f t="shared" si="120"/>
        <v/>
      </c>
      <c r="C1338" s="28"/>
      <c r="D1338" s="28"/>
      <c r="E1338" s="28"/>
      <c r="F1338" s="33"/>
      <c r="G1338" s="132" t="str">
        <f t="shared" si="121"/>
        <v/>
      </c>
      <c r="H1338" s="124" t="str">
        <f t="shared" si="122"/>
        <v/>
      </c>
      <c r="I1338" s="95" t="str">
        <f t="shared" si="123"/>
        <v/>
      </c>
    </row>
    <row r="1339" spans="1:9" x14ac:dyDescent="0.25">
      <c r="A1339" s="16">
        <v>66</v>
      </c>
      <c r="B1339" s="63" t="str">
        <f t="shared" ref="B1339:B1353" si="124">+B1251</f>
        <v/>
      </c>
      <c r="C1339" s="28"/>
      <c r="D1339" s="28"/>
      <c r="E1339" s="28"/>
      <c r="F1339" s="33"/>
      <c r="G1339" s="132" t="str">
        <f t="shared" ref="G1339:G1353" si="125">IF(B1339="","",SUM(C1339:F1339))</f>
        <v/>
      </c>
      <c r="H1339" s="124" t="str">
        <f t="shared" ref="H1339:H1353" si="126">+IF(B1339="","",IF(B1339=0,0,G1251))</f>
        <v/>
      </c>
      <c r="I1339" s="95" t="str">
        <f t="shared" ref="I1339:I1353" si="127">+IF(B1339="","",H1339*G1339)</f>
        <v/>
      </c>
    </row>
    <row r="1340" spans="1:9" x14ac:dyDescent="0.25">
      <c r="A1340" s="16">
        <v>67</v>
      </c>
      <c r="B1340" s="63" t="str">
        <f t="shared" si="124"/>
        <v/>
      </c>
      <c r="C1340" s="28"/>
      <c r="D1340" s="28"/>
      <c r="E1340" s="28"/>
      <c r="F1340" s="33"/>
      <c r="G1340" s="132" t="str">
        <f t="shared" si="125"/>
        <v/>
      </c>
      <c r="H1340" s="124" t="str">
        <f t="shared" si="126"/>
        <v/>
      </c>
      <c r="I1340" s="95" t="str">
        <f t="shared" si="127"/>
        <v/>
      </c>
    </row>
    <row r="1341" spans="1:9" x14ac:dyDescent="0.25">
      <c r="A1341" s="16">
        <v>68</v>
      </c>
      <c r="B1341" s="63" t="str">
        <f t="shared" si="124"/>
        <v/>
      </c>
      <c r="C1341" s="28"/>
      <c r="D1341" s="28"/>
      <c r="E1341" s="28"/>
      <c r="F1341" s="33"/>
      <c r="G1341" s="132" t="str">
        <f t="shared" si="125"/>
        <v/>
      </c>
      <c r="H1341" s="124" t="str">
        <f t="shared" si="126"/>
        <v/>
      </c>
      <c r="I1341" s="95" t="str">
        <f t="shared" si="127"/>
        <v/>
      </c>
    </row>
    <row r="1342" spans="1:9" x14ac:dyDescent="0.25">
      <c r="A1342" s="16">
        <v>69</v>
      </c>
      <c r="B1342" s="63" t="str">
        <f t="shared" si="124"/>
        <v/>
      </c>
      <c r="C1342" s="28"/>
      <c r="D1342" s="28"/>
      <c r="E1342" s="28"/>
      <c r="F1342" s="33"/>
      <c r="G1342" s="132" t="str">
        <f t="shared" si="125"/>
        <v/>
      </c>
      <c r="H1342" s="124" t="str">
        <f t="shared" si="126"/>
        <v/>
      </c>
      <c r="I1342" s="95" t="str">
        <f t="shared" si="127"/>
        <v/>
      </c>
    </row>
    <row r="1343" spans="1:9" x14ac:dyDescent="0.25">
      <c r="A1343" s="16">
        <v>70</v>
      </c>
      <c r="B1343" s="63" t="str">
        <f t="shared" si="124"/>
        <v/>
      </c>
      <c r="C1343" s="28"/>
      <c r="D1343" s="28"/>
      <c r="E1343" s="28"/>
      <c r="F1343" s="33"/>
      <c r="G1343" s="132" t="str">
        <f t="shared" si="125"/>
        <v/>
      </c>
      <c r="H1343" s="124" t="str">
        <f t="shared" si="126"/>
        <v/>
      </c>
      <c r="I1343" s="95" t="str">
        <f t="shared" si="127"/>
        <v/>
      </c>
    </row>
    <row r="1344" spans="1:9" x14ac:dyDescent="0.25">
      <c r="A1344" s="16">
        <v>71</v>
      </c>
      <c r="B1344" s="63" t="str">
        <f t="shared" si="124"/>
        <v/>
      </c>
      <c r="C1344" s="28"/>
      <c r="D1344" s="28"/>
      <c r="E1344" s="28"/>
      <c r="F1344" s="33"/>
      <c r="G1344" s="132" t="str">
        <f t="shared" si="125"/>
        <v/>
      </c>
      <c r="H1344" s="124" t="str">
        <f t="shared" si="126"/>
        <v/>
      </c>
      <c r="I1344" s="95" t="str">
        <f t="shared" si="127"/>
        <v/>
      </c>
    </row>
    <row r="1345" spans="1:9" x14ac:dyDescent="0.25">
      <c r="A1345" s="16">
        <v>72</v>
      </c>
      <c r="B1345" s="63" t="str">
        <f t="shared" si="124"/>
        <v/>
      </c>
      <c r="C1345" s="28"/>
      <c r="D1345" s="28"/>
      <c r="E1345" s="28"/>
      <c r="F1345" s="33"/>
      <c r="G1345" s="132" t="str">
        <f t="shared" si="125"/>
        <v/>
      </c>
      <c r="H1345" s="124" t="str">
        <f t="shared" si="126"/>
        <v/>
      </c>
      <c r="I1345" s="95" t="str">
        <f t="shared" si="127"/>
        <v/>
      </c>
    </row>
    <row r="1346" spans="1:9" x14ac:dyDescent="0.25">
      <c r="A1346" s="16">
        <v>73</v>
      </c>
      <c r="B1346" s="63" t="str">
        <f t="shared" si="124"/>
        <v/>
      </c>
      <c r="C1346" s="28"/>
      <c r="D1346" s="28"/>
      <c r="E1346" s="28"/>
      <c r="F1346" s="33"/>
      <c r="G1346" s="132" t="str">
        <f t="shared" si="125"/>
        <v/>
      </c>
      <c r="H1346" s="124" t="str">
        <f t="shared" si="126"/>
        <v/>
      </c>
      <c r="I1346" s="95" t="str">
        <f t="shared" si="127"/>
        <v/>
      </c>
    </row>
    <row r="1347" spans="1:9" x14ac:dyDescent="0.25">
      <c r="A1347" s="16">
        <v>74</v>
      </c>
      <c r="B1347" s="63" t="str">
        <f t="shared" si="124"/>
        <v/>
      </c>
      <c r="C1347" s="28"/>
      <c r="D1347" s="28"/>
      <c r="E1347" s="28"/>
      <c r="F1347" s="33"/>
      <c r="G1347" s="132" t="str">
        <f t="shared" si="125"/>
        <v/>
      </c>
      <c r="H1347" s="124" t="str">
        <f t="shared" si="126"/>
        <v/>
      </c>
      <c r="I1347" s="95" t="str">
        <f t="shared" si="127"/>
        <v/>
      </c>
    </row>
    <row r="1348" spans="1:9" x14ac:dyDescent="0.25">
      <c r="A1348" s="16">
        <v>75</v>
      </c>
      <c r="B1348" s="63" t="str">
        <f t="shared" si="124"/>
        <v/>
      </c>
      <c r="C1348" s="28"/>
      <c r="D1348" s="28"/>
      <c r="E1348" s="28"/>
      <c r="F1348" s="33"/>
      <c r="G1348" s="132" t="str">
        <f t="shared" si="125"/>
        <v/>
      </c>
      <c r="H1348" s="124" t="str">
        <f t="shared" si="126"/>
        <v/>
      </c>
      <c r="I1348" s="95" t="str">
        <f t="shared" si="127"/>
        <v/>
      </c>
    </row>
    <row r="1349" spans="1:9" x14ac:dyDescent="0.25">
      <c r="A1349" s="16">
        <v>76</v>
      </c>
      <c r="B1349" s="63" t="str">
        <f t="shared" si="124"/>
        <v/>
      </c>
      <c r="C1349" s="28"/>
      <c r="D1349" s="28"/>
      <c r="E1349" s="28"/>
      <c r="F1349" s="33"/>
      <c r="G1349" s="132" t="str">
        <f t="shared" si="125"/>
        <v/>
      </c>
      <c r="H1349" s="124" t="str">
        <f t="shared" si="126"/>
        <v/>
      </c>
      <c r="I1349" s="95" t="str">
        <f t="shared" si="127"/>
        <v/>
      </c>
    </row>
    <row r="1350" spans="1:9" x14ac:dyDescent="0.25">
      <c r="A1350" s="16">
        <v>77</v>
      </c>
      <c r="B1350" s="63" t="str">
        <f t="shared" si="124"/>
        <v/>
      </c>
      <c r="C1350" s="28"/>
      <c r="D1350" s="28"/>
      <c r="E1350" s="28"/>
      <c r="F1350" s="33"/>
      <c r="G1350" s="132" t="str">
        <f t="shared" si="125"/>
        <v/>
      </c>
      <c r="H1350" s="124" t="str">
        <f t="shared" si="126"/>
        <v/>
      </c>
      <c r="I1350" s="95" t="str">
        <f t="shared" si="127"/>
        <v/>
      </c>
    </row>
    <row r="1351" spans="1:9" x14ac:dyDescent="0.25">
      <c r="A1351" s="16">
        <v>78</v>
      </c>
      <c r="B1351" s="63" t="str">
        <f t="shared" si="124"/>
        <v/>
      </c>
      <c r="C1351" s="28"/>
      <c r="D1351" s="28"/>
      <c r="E1351" s="28"/>
      <c r="F1351" s="33"/>
      <c r="G1351" s="132" t="str">
        <f t="shared" si="125"/>
        <v/>
      </c>
      <c r="H1351" s="124" t="str">
        <f t="shared" si="126"/>
        <v/>
      </c>
      <c r="I1351" s="95" t="str">
        <f t="shared" si="127"/>
        <v/>
      </c>
    </row>
    <row r="1352" spans="1:9" x14ac:dyDescent="0.25">
      <c r="A1352" s="16">
        <v>79</v>
      </c>
      <c r="B1352" s="63" t="str">
        <f t="shared" si="124"/>
        <v/>
      </c>
      <c r="C1352" s="28"/>
      <c r="D1352" s="28"/>
      <c r="E1352" s="28"/>
      <c r="F1352" s="33"/>
      <c r="G1352" s="132" t="str">
        <f t="shared" si="125"/>
        <v/>
      </c>
      <c r="H1352" s="124" t="str">
        <f t="shared" si="126"/>
        <v/>
      </c>
      <c r="I1352" s="95" t="str">
        <f t="shared" si="127"/>
        <v/>
      </c>
    </row>
    <row r="1353" spans="1:9" x14ac:dyDescent="0.25">
      <c r="A1353" s="16">
        <v>80</v>
      </c>
      <c r="B1353" s="63" t="str">
        <f t="shared" si="124"/>
        <v/>
      </c>
      <c r="C1353" s="28"/>
      <c r="D1353" s="28"/>
      <c r="E1353" s="28"/>
      <c r="F1353" s="33"/>
      <c r="G1353" s="132" t="str">
        <f t="shared" si="125"/>
        <v/>
      </c>
      <c r="H1353" s="124" t="str">
        <f t="shared" si="126"/>
        <v/>
      </c>
      <c r="I1353" s="95" t="str">
        <f t="shared" si="127"/>
        <v/>
      </c>
    </row>
    <row r="1354" spans="1:9" x14ac:dyDescent="0.25">
      <c r="B1354" s="97" t="s">
        <v>139</v>
      </c>
      <c r="C1354" s="133">
        <f>SUM(C1274:C1353)</f>
        <v>0</v>
      </c>
      <c r="D1354" s="133">
        <f>SUM(D1274:D1353)</f>
        <v>0</v>
      </c>
      <c r="E1354" s="133">
        <f>SUM(E1274:E1353)</f>
        <v>0</v>
      </c>
      <c r="F1354" s="133">
        <f>SUM(F1274:F1353)</f>
        <v>0</v>
      </c>
      <c r="G1354" s="133">
        <f>SUM(G1274:G1353)</f>
        <v>0</v>
      </c>
      <c r="H1354" s="96"/>
      <c r="I1354" s="133">
        <f>SUM(I1274:I1353)</f>
        <v>0</v>
      </c>
    </row>
    <row r="1355" spans="1:9" x14ac:dyDescent="0.25">
      <c r="B1355" s="106"/>
      <c r="C1355" s="128"/>
      <c r="D1355" s="129"/>
      <c r="E1355" s="130"/>
      <c r="F1355" s="131"/>
      <c r="G1355" s="130"/>
    </row>
    <row r="1356" spans="1:9" x14ac:dyDescent="0.25">
      <c r="B1356" s="106"/>
      <c r="C1356" s="128"/>
      <c r="D1356" s="129"/>
      <c r="E1356" s="130"/>
      <c r="F1356" s="131"/>
      <c r="G1356" s="130"/>
    </row>
    <row r="1357" spans="1:9" ht="18.75" x14ac:dyDescent="0.3">
      <c r="B1357" s="48" t="s">
        <v>77</v>
      </c>
    </row>
    <row r="1359" spans="1:9" s="147" customFormat="1" ht="47.1" customHeight="1" x14ac:dyDescent="0.25">
      <c r="B1359" s="180" t="s">
        <v>232</v>
      </c>
      <c r="C1359" s="180"/>
      <c r="D1359" s="180"/>
      <c r="E1359" s="180"/>
      <c r="F1359" s="180"/>
      <c r="G1359" s="180"/>
      <c r="H1359" s="180"/>
      <c r="I1359" s="180"/>
    </row>
    <row r="1361" spans="1:9" ht="114" customHeight="1" x14ac:dyDescent="0.25">
      <c r="B1361" s="55" t="s">
        <v>24</v>
      </c>
      <c r="C1361" s="146" t="s">
        <v>213</v>
      </c>
      <c r="D1361" s="146" t="s">
        <v>214</v>
      </c>
      <c r="E1361" s="146" t="s">
        <v>215</v>
      </c>
      <c r="F1361" s="146" t="s">
        <v>216</v>
      </c>
      <c r="G1361" s="146" t="s">
        <v>217</v>
      </c>
      <c r="H1361" s="146" t="s">
        <v>73</v>
      </c>
      <c r="I1361" s="146" t="s">
        <v>207</v>
      </c>
    </row>
    <row r="1362" spans="1:9" x14ac:dyDescent="0.25">
      <c r="A1362" s="16">
        <v>1</v>
      </c>
      <c r="B1362" s="63" t="str">
        <f>+B1274</f>
        <v/>
      </c>
      <c r="C1362" s="22"/>
      <c r="D1362" s="22"/>
      <c r="E1362" s="22"/>
      <c r="F1362" s="34"/>
      <c r="G1362" s="134" t="str">
        <f>IF(B1362="","",SUM(C1362:F1362))</f>
        <v/>
      </c>
      <c r="H1362" s="124" t="str">
        <f t="shared" ref="H1362:H1393" si="128">+G1186</f>
        <v/>
      </c>
      <c r="I1362" s="95" t="str">
        <f>+IF(B1362="","",H1362*G1362)</f>
        <v/>
      </c>
    </row>
    <row r="1363" spans="1:9" x14ac:dyDescent="0.25">
      <c r="A1363" s="16">
        <v>2</v>
      </c>
      <c r="B1363" s="63" t="str">
        <f t="shared" ref="B1363:B1426" si="129">+B1275</f>
        <v/>
      </c>
      <c r="C1363" s="22"/>
      <c r="D1363" s="22"/>
      <c r="E1363" s="22"/>
      <c r="F1363" s="34"/>
      <c r="G1363" s="134" t="str">
        <f t="shared" ref="G1363:G1371" si="130">IF(B1363="","",SUM(C1363:F1363))</f>
        <v/>
      </c>
      <c r="H1363" s="124" t="str">
        <f t="shared" si="128"/>
        <v/>
      </c>
      <c r="I1363" s="95" t="str">
        <f t="shared" ref="I1363:I1371" si="131">+IF(B1363="","",H1363*G1363)</f>
        <v/>
      </c>
    </row>
    <row r="1364" spans="1:9" x14ac:dyDescent="0.25">
      <c r="A1364" s="16">
        <v>3</v>
      </c>
      <c r="B1364" s="63" t="str">
        <f t="shared" si="129"/>
        <v/>
      </c>
      <c r="C1364" s="22"/>
      <c r="D1364" s="22"/>
      <c r="E1364" s="22"/>
      <c r="F1364" s="34"/>
      <c r="G1364" s="134" t="str">
        <f t="shared" si="130"/>
        <v/>
      </c>
      <c r="H1364" s="124" t="str">
        <f t="shared" si="128"/>
        <v/>
      </c>
      <c r="I1364" s="95" t="str">
        <f t="shared" si="131"/>
        <v/>
      </c>
    </row>
    <row r="1365" spans="1:9" x14ac:dyDescent="0.25">
      <c r="A1365" s="16">
        <v>4</v>
      </c>
      <c r="B1365" s="63" t="str">
        <f t="shared" si="129"/>
        <v/>
      </c>
      <c r="C1365" s="22"/>
      <c r="D1365" s="22"/>
      <c r="E1365" s="22"/>
      <c r="F1365" s="34"/>
      <c r="G1365" s="134" t="str">
        <f t="shared" si="130"/>
        <v/>
      </c>
      <c r="H1365" s="124" t="str">
        <f t="shared" si="128"/>
        <v/>
      </c>
      <c r="I1365" s="95" t="str">
        <f t="shared" si="131"/>
        <v/>
      </c>
    </row>
    <row r="1366" spans="1:9" x14ac:dyDescent="0.25">
      <c r="A1366" s="16">
        <v>5</v>
      </c>
      <c r="B1366" s="63" t="str">
        <f t="shared" si="129"/>
        <v/>
      </c>
      <c r="C1366" s="22"/>
      <c r="D1366" s="22"/>
      <c r="E1366" s="22"/>
      <c r="F1366" s="34"/>
      <c r="G1366" s="134" t="str">
        <f t="shared" si="130"/>
        <v/>
      </c>
      <c r="H1366" s="124" t="str">
        <f t="shared" si="128"/>
        <v/>
      </c>
      <c r="I1366" s="95" t="str">
        <f t="shared" si="131"/>
        <v/>
      </c>
    </row>
    <row r="1367" spans="1:9" x14ac:dyDescent="0.25">
      <c r="A1367" s="16">
        <v>6</v>
      </c>
      <c r="B1367" s="63" t="str">
        <f t="shared" si="129"/>
        <v/>
      </c>
      <c r="C1367" s="22"/>
      <c r="D1367" s="22"/>
      <c r="E1367" s="22"/>
      <c r="F1367" s="34"/>
      <c r="G1367" s="134" t="str">
        <f t="shared" si="130"/>
        <v/>
      </c>
      <c r="H1367" s="124" t="str">
        <f t="shared" si="128"/>
        <v/>
      </c>
      <c r="I1367" s="95" t="str">
        <f t="shared" si="131"/>
        <v/>
      </c>
    </row>
    <row r="1368" spans="1:9" x14ac:dyDescent="0.25">
      <c r="A1368" s="16">
        <v>7</v>
      </c>
      <c r="B1368" s="63" t="str">
        <f t="shared" si="129"/>
        <v/>
      </c>
      <c r="C1368" s="22"/>
      <c r="D1368" s="22"/>
      <c r="E1368" s="22"/>
      <c r="F1368" s="34"/>
      <c r="G1368" s="134" t="str">
        <f t="shared" si="130"/>
        <v/>
      </c>
      <c r="H1368" s="124" t="str">
        <f t="shared" si="128"/>
        <v/>
      </c>
      <c r="I1368" s="95" t="str">
        <f t="shared" si="131"/>
        <v/>
      </c>
    </row>
    <row r="1369" spans="1:9" x14ac:dyDescent="0.25">
      <c r="A1369" s="16">
        <v>8</v>
      </c>
      <c r="B1369" s="63" t="str">
        <f t="shared" si="129"/>
        <v/>
      </c>
      <c r="C1369" s="22"/>
      <c r="D1369" s="22"/>
      <c r="E1369" s="22"/>
      <c r="F1369" s="34"/>
      <c r="G1369" s="134" t="str">
        <f t="shared" si="130"/>
        <v/>
      </c>
      <c r="H1369" s="124" t="str">
        <f t="shared" si="128"/>
        <v/>
      </c>
      <c r="I1369" s="95" t="str">
        <f t="shared" si="131"/>
        <v/>
      </c>
    </row>
    <row r="1370" spans="1:9" x14ac:dyDescent="0.25">
      <c r="A1370" s="16">
        <v>9</v>
      </c>
      <c r="B1370" s="63" t="str">
        <f t="shared" si="129"/>
        <v/>
      </c>
      <c r="C1370" s="22"/>
      <c r="D1370" s="22"/>
      <c r="E1370" s="22"/>
      <c r="F1370" s="34"/>
      <c r="G1370" s="134" t="str">
        <f t="shared" si="130"/>
        <v/>
      </c>
      <c r="H1370" s="124" t="str">
        <f t="shared" si="128"/>
        <v/>
      </c>
      <c r="I1370" s="95" t="str">
        <f t="shared" si="131"/>
        <v/>
      </c>
    </row>
    <row r="1371" spans="1:9" x14ac:dyDescent="0.25">
      <c r="A1371" s="16">
        <v>10</v>
      </c>
      <c r="B1371" s="63" t="str">
        <f t="shared" si="129"/>
        <v/>
      </c>
      <c r="C1371" s="22"/>
      <c r="D1371" s="22"/>
      <c r="E1371" s="22"/>
      <c r="F1371" s="34"/>
      <c r="G1371" s="134" t="str">
        <f t="shared" si="130"/>
        <v/>
      </c>
      <c r="H1371" s="124" t="str">
        <f t="shared" si="128"/>
        <v/>
      </c>
      <c r="I1371" s="95" t="str">
        <f t="shared" si="131"/>
        <v/>
      </c>
    </row>
    <row r="1372" spans="1:9" x14ac:dyDescent="0.25">
      <c r="A1372" s="16">
        <v>11</v>
      </c>
      <c r="B1372" s="63" t="str">
        <f t="shared" si="129"/>
        <v/>
      </c>
      <c r="C1372" s="22"/>
      <c r="D1372" s="22"/>
      <c r="E1372" s="22"/>
      <c r="F1372" s="34"/>
      <c r="G1372" s="134" t="str">
        <f>IF(B1372="","",SUM(C1372:F1372))</f>
        <v/>
      </c>
      <c r="H1372" s="124" t="str">
        <f t="shared" si="128"/>
        <v/>
      </c>
      <c r="I1372" s="95" t="str">
        <f>+IF(B1372="","",H1372*G1372)</f>
        <v/>
      </c>
    </row>
    <row r="1373" spans="1:9" x14ac:dyDescent="0.25">
      <c r="A1373" s="16">
        <v>12</v>
      </c>
      <c r="B1373" s="63" t="str">
        <f t="shared" si="129"/>
        <v/>
      </c>
      <c r="C1373" s="22"/>
      <c r="D1373" s="22"/>
      <c r="E1373" s="22"/>
      <c r="F1373" s="34"/>
      <c r="G1373" s="134" t="str">
        <f t="shared" ref="G1373:G1381" si="132">IF(B1373="","",SUM(C1373:F1373))</f>
        <v/>
      </c>
      <c r="H1373" s="124" t="str">
        <f t="shared" si="128"/>
        <v/>
      </c>
      <c r="I1373" s="95" t="str">
        <f t="shared" ref="I1373:I1381" si="133">+IF(B1373="","",H1373*G1373)</f>
        <v/>
      </c>
    </row>
    <row r="1374" spans="1:9" x14ac:dyDescent="0.25">
      <c r="A1374" s="16">
        <v>13</v>
      </c>
      <c r="B1374" s="63" t="str">
        <f t="shared" si="129"/>
        <v/>
      </c>
      <c r="C1374" s="22"/>
      <c r="D1374" s="22"/>
      <c r="E1374" s="22"/>
      <c r="F1374" s="34"/>
      <c r="G1374" s="134" t="str">
        <f t="shared" si="132"/>
        <v/>
      </c>
      <c r="H1374" s="124" t="str">
        <f t="shared" si="128"/>
        <v/>
      </c>
      <c r="I1374" s="95" t="str">
        <f t="shared" si="133"/>
        <v/>
      </c>
    </row>
    <row r="1375" spans="1:9" x14ac:dyDescent="0.25">
      <c r="A1375" s="16">
        <v>14</v>
      </c>
      <c r="B1375" s="63" t="str">
        <f t="shared" si="129"/>
        <v/>
      </c>
      <c r="C1375" s="22"/>
      <c r="D1375" s="22"/>
      <c r="E1375" s="22"/>
      <c r="F1375" s="34"/>
      <c r="G1375" s="134" t="str">
        <f t="shared" si="132"/>
        <v/>
      </c>
      <c r="H1375" s="124" t="str">
        <f t="shared" si="128"/>
        <v/>
      </c>
      <c r="I1375" s="95" t="str">
        <f t="shared" si="133"/>
        <v/>
      </c>
    </row>
    <row r="1376" spans="1:9" x14ac:dyDescent="0.25">
      <c r="A1376" s="16">
        <v>15</v>
      </c>
      <c r="B1376" s="63" t="str">
        <f t="shared" si="129"/>
        <v/>
      </c>
      <c r="C1376" s="22"/>
      <c r="D1376" s="22"/>
      <c r="E1376" s="22"/>
      <c r="F1376" s="34"/>
      <c r="G1376" s="134" t="str">
        <f t="shared" si="132"/>
        <v/>
      </c>
      <c r="H1376" s="124" t="str">
        <f t="shared" si="128"/>
        <v/>
      </c>
      <c r="I1376" s="95" t="str">
        <f t="shared" si="133"/>
        <v/>
      </c>
    </row>
    <row r="1377" spans="1:9" x14ac:dyDescent="0.25">
      <c r="A1377" s="16">
        <v>16</v>
      </c>
      <c r="B1377" s="63" t="str">
        <f t="shared" si="129"/>
        <v/>
      </c>
      <c r="C1377" s="22"/>
      <c r="D1377" s="22"/>
      <c r="E1377" s="22"/>
      <c r="F1377" s="34"/>
      <c r="G1377" s="134" t="str">
        <f t="shared" si="132"/>
        <v/>
      </c>
      <c r="H1377" s="124" t="str">
        <f t="shared" si="128"/>
        <v/>
      </c>
      <c r="I1377" s="95" t="str">
        <f t="shared" si="133"/>
        <v/>
      </c>
    </row>
    <row r="1378" spans="1:9" x14ac:dyDescent="0.25">
      <c r="A1378" s="16">
        <v>17</v>
      </c>
      <c r="B1378" s="63" t="str">
        <f t="shared" si="129"/>
        <v/>
      </c>
      <c r="C1378" s="22"/>
      <c r="D1378" s="22"/>
      <c r="E1378" s="22"/>
      <c r="F1378" s="34"/>
      <c r="G1378" s="134" t="str">
        <f t="shared" si="132"/>
        <v/>
      </c>
      <c r="H1378" s="124" t="str">
        <f t="shared" si="128"/>
        <v/>
      </c>
      <c r="I1378" s="95" t="str">
        <f t="shared" si="133"/>
        <v/>
      </c>
    </row>
    <row r="1379" spans="1:9" x14ac:dyDescent="0.25">
      <c r="A1379" s="16">
        <v>18</v>
      </c>
      <c r="B1379" s="63" t="str">
        <f t="shared" si="129"/>
        <v/>
      </c>
      <c r="C1379" s="22"/>
      <c r="D1379" s="22"/>
      <c r="E1379" s="22"/>
      <c r="F1379" s="34"/>
      <c r="G1379" s="134" t="str">
        <f t="shared" si="132"/>
        <v/>
      </c>
      <c r="H1379" s="124" t="str">
        <f t="shared" si="128"/>
        <v/>
      </c>
      <c r="I1379" s="95" t="str">
        <f t="shared" si="133"/>
        <v/>
      </c>
    </row>
    <row r="1380" spans="1:9" x14ac:dyDescent="0.25">
      <c r="A1380" s="16">
        <v>19</v>
      </c>
      <c r="B1380" s="63" t="str">
        <f t="shared" si="129"/>
        <v/>
      </c>
      <c r="C1380" s="22"/>
      <c r="D1380" s="22"/>
      <c r="E1380" s="22"/>
      <c r="F1380" s="34"/>
      <c r="G1380" s="134" t="str">
        <f t="shared" si="132"/>
        <v/>
      </c>
      <c r="H1380" s="124" t="str">
        <f t="shared" si="128"/>
        <v/>
      </c>
      <c r="I1380" s="95" t="str">
        <f t="shared" si="133"/>
        <v/>
      </c>
    </row>
    <row r="1381" spans="1:9" x14ac:dyDescent="0.25">
      <c r="A1381" s="16">
        <v>20</v>
      </c>
      <c r="B1381" s="63" t="str">
        <f t="shared" si="129"/>
        <v/>
      </c>
      <c r="C1381" s="22"/>
      <c r="D1381" s="22"/>
      <c r="E1381" s="22"/>
      <c r="F1381" s="34"/>
      <c r="G1381" s="134" t="str">
        <f t="shared" si="132"/>
        <v/>
      </c>
      <c r="H1381" s="124" t="str">
        <f t="shared" si="128"/>
        <v/>
      </c>
      <c r="I1381" s="95" t="str">
        <f t="shared" si="133"/>
        <v/>
      </c>
    </row>
    <row r="1382" spans="1:9" x14ac:dyDescent="0.25">
      <c r="A1382" s="16">
        <v>21</v>
      </c>
      <c r="B1382" s="63" t="str">
        <f t="shared" si="129"/>
        <v/>
      </c>
      <c r="C1382" s="22"/>
      <c r="D1382" s="22"/>
      <c r="E1382" s="22"/>
      <c r="F1382" s="34"/>
      <c r="G1382" s="134" t="str">
        <f>IF(B1382="","",SUM(C1382:F1382))</f>
        <v/>
      </c>
      <c r="H1382" s="124" t="str">
        <f t="shared" si="128"/>
        <v/>
      </c>
      <c r="I1382" s="95" t="str">
        <f>+IF(B1382="","",H1382*G1382)</f>
        <v/>
      </c>
    </row>
    <row r="1383" spans="1:9" x14ac:dyDescent="0.25">
      <c r="A1383" s="16">
        <v>22</v>
      </c>
      <c r="B1383" s="63" t="str">
        <f t="shared" si="129"/>
        <v/>
      </c>
      <c r="C1383" s="22"/>
      <c r="D1383" s="22"/>
      <c r="E1383" s="22"/>
      <c r="F1383" s="34"/>
      <c r="G1383" s="134" t="str">
        <f t="shared" ref="G1383:G1391" si="134">IF(B1383="","",SUM(C1383:F1383))</f>
        <v/>
      </c>
      <c r="H1383" s="124" t="str">
        <f t="shared" si="128"/>
        <v/>
      </c>
      <c r="I1383" s="95" t="str">
        <f t="shared" ref="I1383:I1391" si="135">+IF(B1383="","",H1383*G1383)</f>
        <v/>
      </c>
    </row>
    <row r="1384" spans="1:9" x14ac:dyDescent="0.25">
      <c r="A1384" s="16">
        <v>23</v>
      </c>
      <c r="B1384" s="63" t="str">
        <f t="shared" si="129"/>
        <v/>
      </c>
      <c r="C1384" s="22"/>
      <c r="D1384" s="22"/>
      <c r="E1384" s="22"/>
      <c r="F1384" s="34"/>
      <c r="G1384" s="134" t="str">
        <f t="shared" si="134"/>
        <v/>
      </c>
      <c r="H1384" s="124" t="str">
        <f t="shared" si="128"/>
        <v/>
      </c>
      <c r="I1384" s="95" t="str">
        <f t="shared" si="135"/>
        <v/>
      </c>
    </row>
    <row r="1385" spans="1:9" x14ac:dyDescent="0.25">
      <c r="A1385" s="16">
        <v>24</v>
      </c>
      <c r="B1385" s="63" t="str">
        <f t="shared" si="129"/>
        <v/>
      </c>
      <c r="C1385" s="22"/>
      <c r="D1385" s="22"/>
      <c r="E1385" s="22"/>
      <c r="F1385" s="34"/>
      <c r="G1385" s="134" t="str">
        <f t="shared" si="134"/>
        <v/>
      </c>
      <c r="H1385" s="124" t="str">
        <f t="shared" si="128"/>
        <v/>
      </c>
      <c r="I1385" s="95" t="str">
        <f t="shared" si="135"/>
        <v/>
      </c>
    </row>
    <row r="1386" spans="1:9" x14ac:dyDescent="0.25">
      <c r="A1386" s="16">
        <v>25</v>
      </c>
      <c r="B1386" s="63" t="str">
        <f t="shared" si="129"/>
        <v/>
      </c>
      <c r="C1386" s="22"/>
      <c r="D1386" s="22"/>
      <c r="E1386" s="22"/>
      <c r="F1386" s="34"/>
      <c r="G1386" s="134" t="str">
        <f t="shared" si="134"/>
        <v/>
      </c>
      <c r="H1386" s="124" t="str">
        <f t="shared" si="128"/>
        <v/>
      </c>
      <c r="I1386" s="95" t="str">
        <f t="shared" si="135"/>
        <v/>
      </c>
    </row>
    <row r="1387" spans="1:9" x14ac:dyDescent="0.25">
      <c r="A1387" s="16">
        <v>26</v>
      </c>
      <c r="B1387" s="63" t="str">
        <f t="shared" si="129"/>
        <v/>
      </c>
      <c r="C1387" s="22"/>
      <c r="D1387" s="22"/>
      <c r="E1387" s="22"/>
      <c r="F1387" s="34"/>
      <c r="G1387" s="134" t="str">
        <f t="shared" si="134"/>
        <v/>
      </c>
      <c r="H1387" s="124" t="str">
        <f t="shared" si="128"/>
        <v/>
      </c>
      <c r="I1387" s="95" t="str">
        <f t="shared" si="135"/>
        <v/>
      </c>
    </row>
    <row r="1388" spans="1:9" x14ac:dyDescent="0.25">
      <c r="A1388" s="16">
        <v>27</v>
      </c>
      <c r="B1388" s="63" t="str">
        <f t="shared" si="129"/>
        <v/>
      </c>
      <c r="C1388" s="22"/>
      <c r="D1388" s="22"/>
      <c r="E1388" s="22"/>
      <c r="F1388" s="34"/>
      <c r="G1388" s="134" t="str">
        <f t="shared" si="134"/>
        <v/>
      </c>
      <c r="H1388" s="124" t="str">
        <f t="shared" si="128"/>
        <v/>
      </c>
      <c r="I1388" s="95" t="str">
        <f t="shared" si="135"/>
        <v/>
      </c>
    </row>
    <row r="1389" spans="1:9" x14ac:dyDescent="0.25">
      <c r="A1389" s="16">
        <v>28</v>
      </c>
      <c r="B1389" s="63" t="str">
        <f t="shared" si="129"/>
        <v/>
      </c>
      <c r="C1389" s="22"/>
      <c r="D1389" s="22"/>
      <c r="E1389" s="22"/>
      <c r="F1389" s="34"/>
      <c r="G1389" s="134" t="str">
        <f t="shared" si="134"/>
        <v/>
      </c>
      <c r="H1389" s="124" t="str">
        <f t="shared" si="128"/>
        <v/>
      </c>
      <c r="I1389" s="95" t="str">
        <f t="shared" si="135"/>
        <v/>
      </c>
    </row>
    <row r="1390" spans="1:9" x14ac:dyDescent="0.25">
      <c r="A1390" s="16">
        <v>29</v>
      </c>
      <c r="B1390" s="63" t="str">
        <f t="shared" si="129"/>
        <v/>
      </c>
      <c r="C1390" s="22"/>
      <c r="D1390" s="22"/>
      <c r="E1390" s="22"/>
      <c r="F1390" s="34"/>
      <c r="G1390" s="134" t="str">
        <f t="shared" si="134"/>
        <v/>
      </c>
      <c r="H1390" s="124" t="str">
        <f t="shared" si="128"/>
        <v/>
      </c>
      <c r="I1390" s="95" t="str">
        <f t="shared" si="135"/>
        <v/>
      </c>
    </row>
    <row r="1391" spans="1:9" x14ac:dyDescent="0.25">
      <c r="A1391" s="16">
        <v>30</v>
      </c>
      <c r="B1391" s="63" t="str">
        <f t="shared" si="129"/>
        <v/>
      </c>
      <c r="C1391" s="22"/>
      <c r="D1391" s="22"/>
      <c r="E1391" s="22"/>
      <c r="F1391" s="34"/>
      <c r="G1391" s="134" t="str">
        <f t="shared" si="134"/>
        <v/>
      </c>
      <c r="H1391" s="124" t="str">
        <f t="shared" si="128"/>
        <v/>
      </c>
      <c r="I1391" s="95" t="str">
        <f t="shared" si="135"/>
        <v/>
      </c>
    </row>
    <row r="1392" spans="1:9" x14ac:dyDescent="0.25">
      <c r="A1392" s="16">
        <v>31</v>
      </c>
      <c r="B1392" s="63" t="str">
        <f t="shared" si="129"/>
        <v/>
      </c>
      <c r="C1392" s="22"/>
      <c r="D1392" s="22"/>
      <c r="E1392" s="22"/>
      <c r="F1392" s="34"/>
      <c r="G1392" s="134" t="str">
        <f>IF(B1392="","",SUM(C1392:F1392))</f>
        <v/>
      </c>
      <c r="H1392" s="124" t="str">
        <f t="shared" si="128"/>
        <v/>
      </c>
      <c r="I1392" s="95" t="str">
        <f>+IF(B1392="","",H1392*G1392)</f>
        <v/>
      </c>
    </row>
    <row r="1393" spans="1:9" x14ac:dyDescent="0.25">
      <c r="A1393" s="16">
        <v>32</v>
      </c>
      <c r="B1393" s="63" t="str">
        <f t="shared" si="129"/>
        <v/>
      </c>
      <c r="C1393" s="22"/>
      <c r="D1393" s="22"/>
      <c r="E1393" s="22"/>
      <c r="F1393" s="34"/>
      <c r="G1393" s="134" t="str">
        <f t="shared" ref="G1393:G1401" si="136">IF(B1393="","",SUM(C1393:F1393))</f>
        <v/>
      </c>
      <c r="H1393" s="124" t="str">
        <f t="shared" si="128"/>
        <v/>
      </c>
      <c r="I1393" s="95" t="str">
        <f t="shared" ref="I1393:I1401" si="137">+IF(B1393="","",H1393*G1393)</f>
        <v/>
      </c>
    </row>
    <row r="1394" spans="1:9" x14ac:dyDescent="0.25">
      <c r="A1394" s="16">
        <v>33</v>
      </c>
      <c r="B1394" s="63" t="str">
        <f t="shared" si="129"/>
        <v/>
      </c>
      <c r="C1394" s="22"/>
      <c r="D1394" s="22"/>
      <c r="E1394" s="22"/>
      <c r="F1394" s="34"/>
      <c r="G1394" s="134" t="str">
        <f t="shared" si="136"/>
        <v/>
      </c>
      <c r="H1394" s="124" t="str">
        <f t="shared" ref="H1394:H1425" si="138">+G1218</f>
        <v/>
      </c>
      <c r="I1394" s="95" t="str">
        <f t="shared" si="137"/>
        <v/>
      </c>
    </row>
    <row r="1395" spans="1:9" x14ac:dyDescent="0.25">
      <c r="A1395" s="16">
        <v>34</v>
      </c>
      <c r="B1395" s="63" t="str">
        <f t="shared" si="129"/>
        <v/>
      </c>
      <c r="C1395" s="22"/>
      <c r="D1395" s="22"/>
      <c r="E1395" s="22"/>
      <c r="F1395" s="34"/>
      <c r="G1395" s="134" t="str">
        <f t="shared" si="136"/>
        <v/>
      </c>
      <c r="H1395" s="124" t="str">
        <f t="shared" si="138"/>
        <v/>
      </c>
      <c r="I1395" s="95" t="str">
        <f t="shared" si="137"/>
        <v/>
      </c>
    </row>
    <row r="1396" spans="1:9" x14ac:dyDescent="0.25">
      <c r="A1396" s="16">
        <v>35</v>
      </c>
      <c r="B1396" s="63" t="str">
        <f t="shared" si="129"/>
        <v/>
      </c>
      <c r="C1396" s="22"/>
      <c r="D1396" s="22"/>
      <c r="E1396" s="22"/>
      <c r="F1396" s="34"/>
      <c r="G1396" s="134" t="str">
        <f t="shared" si="136"/>
        <v/>
      </c>
      <c r="H1396" s="124" t="str">
        <f t="shared" si="138"/>
        <v/>
      </c>
      <c r="I1396" s="95" t="str">
        <f t="shared" si="137"/>
        <v/>
      </c>
    </row>
    <row r="1397" spans="1:9" x14ac:dyDescent="0.25">
      <c r="A1397" s="16">
        <v>36</v>
      </c>
      <c r="B1397" s="63" t="str">
        <f t="shared" si="129"/>
        <v/>
      </c>
      <c r="C1397" s="22"/>
      <c r="D1397" s="22"/>
      <c r="E1397" s="22"/>
      <c r="F1397" s="34"/>
      <c r="G1397" s="134" t="str">
        <f t="shared" si="136"/>
        <v/>
      </c>
      <c r="H1397" s="124" t="str">
        <f t="shared" si="138"/>
        <v/>
      </c>
      <c r="I1397" s="95" t="str">
        <f t="shared" si="137"/>
        <v/>
      </c>
    </row>
    <row r="1398" spans="1:9" x14ac:dyDescent="0.25">
      <c r="A1398" s="16">
        <v>37</v>
      </c>
      <c r="B1398" s="63" t="str">
        <f t="shared" si="129"/>
        <v/>
      </c>
      <c r="C1398" s="22"/>
      <c r="D1398" s="22"/>
      <c r="E1398" s="22"/>
      <c r="F1398" s="34"/>
      <c r="G1398" s="134" t="str">
        <f t="shared" si="136"/>
        <v/>
      </c>
      <c r="H1398" s="124" t="str">
        <f t="shared" si="138"/>
        <v/>
      </c>
      <c r="I1398" s="95" t="str">
        <f t="shared" si="137"/>
        <v/>
      </c>
    </row>
    <row r="1399" spans="1:9" x14ac:dyDescent="0.25">
      <c r="A1399" s="16">
        <v>38</v>
      </c>
      <c r="B1399" s="63" t="str">
        <f t="shared" si="129"/>
        <v/>
      </c>
      <c r="C1399" s="22"/>
      <c r="D1399" s="22"/>
      <c r="E1399" s="22"/>
      <c r="F1399" s="34"/>
      <c r="G1399" s="134" t="str">
        <f t="shared" si="136"/>
        <v/>
      </c>
      <c r="H1399" s="124" t="str">
        <f t="shared" si="138"/>
        <v/>
      </c>
      <c r="I1399" s="95" t="str">
        <f t="shared" si="137"/>
        <v/>
      </c>
    </row>
    <row r="1400" spans="1:9" x14ac:dyDescent="0.25">
      <c r="A1400" s="16">
        <v>39</v>
      </c>
      <c r="B1400" s="63" t="str">
        <f t="shared" si="129"/>
        <v/>
      </c>
      <c r="C1400" s="22"/>
      <c r="D1400" s="22"/>
      <c r="E1400" s="22"/>
      <c r="F1400" s="34"/>
      <c r="G1400" s="134" t="str">
        <f t="shared" si="136"/>
        <v/>
      </c>
      <c r="H1400" s="124" t="str">
        <f t="shared" si="138"/>
        <v/>
      </c>
      <c r="I1400" s="95" t="str">
        <f t="shared" si="137"/>
        <v/>
      </c>
    </row>
    <row r="1401" spans="1:9" x14ac:dyDescent="0.25">
      <c r="A1401" s="16">
        <v>40</v>
      </c>
      <c r="B1401" s="63" t="str">
        <f t="shared" si="129"/>
        <v/>
      </c>
      <c r="C1401" s="22"/>
      <c r="D1401" s="22"/>
      <c r="E1401" s="22"/>
      <c r="F1401" s="34"/>
      <c r="G1401" s="134" t="str">
        <f t="shared" si="136"/>
        <v/>
      </c>
      <c r="H1401" s="124" t="str">
        <f t="shared" si="138"/>
        <v/>
      </c>
      <c r="I1401" s="95" t="str">
        <f t="shared" si="137"/>
        <v/>
      </c>
    </row>
    <row r="1402" spans="1:9" x14ac:dyDescent="0.25">
      <c r="A1402" s="16">
        <v>41</v>
      </c>
      <c r="B1402" s="63" t="str">
        <f t="shared" si="129"/>
        <v/>
      </c>
      <c r="C1402" s="22"/>
      <c r="D1402" s="22"/>
      <c r="E1402" s="22"/>
      <c r="F1402" s="34"/>
      <c r="G1402" s="134" t="str">
        <f>IF(B1402="","",SUM(C1402:F1402))</f>
        <v/>
      </c>
      <c r="H1402" s="124" t="str">
        <f t="shared" si="138"/>
        <v/>
      </c>
      <c r="I1402" s="95" t="str">
        <f>+IF(B1402="","",H1402*G1402)</f>
        <v/>
      </c>
    </row>
    <row r="1403" spans="1:9" x14ac:dyDescent="0.25">
      <c r="A1403" s="16">
        <v>42</v>
      </c>
      <c r="B1403" s="63" t="str">
        <f t="shared" si="129"/>
        <v/>
      </c>
      <c r="C1403" s="22"/>
      <c r="D1403" s="22"/>
      <c r="E1403" s="22"/>
      <c r="F1403" s="34"/>
      <c r="G1403" s="134" t="str">
        <f t="shared" ref="G1403:G1411" si="139">IF(B1403="","",SUM(C1403:F1403))</f>
        <v/>
      </c>
      <c r="H1403" s="124" t="str">
        <f t="shared" si="138"/>
        <v/>
      </c>
      <c r="I1403" s="95" t="str">
        <f t="shared" ref="I1403:I1411" si="140">+IF(B1403="","",H1403*G1403)</f>
        <v/>
      </c>
    </row>
    <row r="1404" spans="1:9" x14ac:dyDescent="0.25">
      <c r="A1404" s="16">
        <v>43</v>
      </c>
      <c r="B1404" s="63" t="str">
        <f t="shared" si="129"/>
        <v/>
      </c>
      <c r="C1404" s="22"/>
      <c r="D1404" s="22"/>
      <c r="E1404" s="22"/>
      <c r="F1404" s="34"/>
      <c r="G1404" s="134" t="str">
        <f t="shared" si="139"/>
        <v/>
      </c>
      <c r="H1404" s="124" t="str">
        <f t="shared" si="138"/>
        <v/>
      </c>
      <c r="I1404" s="95" t="str">
        <f t="shared" si="140"/>
        <v/>
      </c>
    </row>
    <row r="1405" spans="1:9" x14ac:dyDescent="0.25">
      <c r="A1405" s="16">
        <v>44</v>
      </c>
      <c r="B1405" s="63" t="str">
        <f t="shared" si="129"/>
        <v/>
      </c>
      <c r="C1405" s="22"/>
      <c r="D1405" s="22"/>
      <c r="E1405" s="22"/>
      <c r="F1405" s="34"/>
      <c r="G1405" s="134" t="str">
        <f t="shared" si="139"/>
        <v/>
      </c>
      <c r="H1405" s="124" t="str">
        <f t="shared" si="138"/>
        <v/>
      </c>
      <c r="I1405" s="95" t="str">
        <f t="shared" si="140"/>
        <v/>
      </c>
    </row>
    <row r="1406" spans="1:9" x14ac:dyDescent="0.25">
      <c r="A1406" s="16">
        <v>45</v>
      </c>
      <c r="B1406" s="63" t="str">
        <f t="shared" si="129"/>
        <v/>
      </c>
      <c r="C1406" s="22"/>
      <c r="D1406" s="22"/>
      <c r="E1406" s="22"/>
      <c r="F1406" s="34"/>
      <c r="G1406" s="134" t="str">
        <f t="shared" si="139"/>
        <v/>
      </c>
      <c r="H1406" s="124" t="str">
        <f t="shared" si="138"/>
        <v/>
      </c>
      <c r="I1406" s="95" t="str">
        <f t="shared" si="140"/>
        <v/>
      </c>
    </row>
    <row r="1407" spans="1:9" x14ac:dyDescent="0.25">
      <c r="A1407" s="16">
        <v>46</v>
      </c>
      <c r="B1407" s="63" t="str">
        <f t="shared" si="129"/>
        <v/>
      </c>
      <c r="C1407" s="22"/>
      <c r="D1407" s="22"/>
      <c r="E1407" s="22"/>
      <c r="F1407" s="34"/>
      <c r="G1407" s="134" t="str">
        <f t="shared" si="139"/>
        <v/>
      </c>
      <c r="H1407" s="124" t="str">
        <f t="shared" si="138"/>
        <v/>
      </c>
      <c r="I1407" s="95" t="str">
        <f t="shared" si="140"/>
        <v/>
      </c>
    </row>
    <row r="1408" spans="1:9" x14ac:dyDescent="0.25">
      <c r="A1408" s="16">
        <v>47</v>
      </c>
      <c r="B1408" s="63" t="str">
        <f t="shared" si="129"/>
        <v/>
      </c>
      <c r="C1408" s="22"/>
      <c r="D1408" s="22"/>
      <c r="E1408" s="22"/>
      <c r="F1408" s="34"/>
      <c r="G1408" s="134" t="str">
        <f t="shared" si="139"/>
        <v/>
      </c>
      <c r="H1408" s="124" t="str">
        <f t="shared" si="138"/>
        <v/>
      </c>
      <c r="I1408" s="95" t="str">
        <f t="shared" si="140"/>
        <v/>
      </c>
    </row>
    <row r="1409" spans="1:9" x14ac:dyDescent="0.25">
      <c r="A1409" s="16">
        <v>48</v>
      </c>
      <c r="B1409" s="63" t="str">
        <f t="shared" si="129"/>
        <v/>
      </c>
      <c r="C1409" s="22"/>
      <c r="D1409" s="22"/>
      <c r="E1409" s="22"/>
      <c r="F1409" s="34"/>
      <c r="G1409" s="134" t="str">
        <f t="shared" si="139"/>
        <v/>
      </c>
      <c r="H1409" s="124" t="str">
        <f t="shared" si="138"/>
        <v/>
      </c>
      <c r="I1409" s="95" t="str">
        <f t="shared" si="140"/>
        <v/>
      </c>
    </row>
    <row r="1410" spans="1:9" x14ac:dyDescent="0.25">
      <c r="A1410" s="16">
        <v>49</v>
      </c>
      <c r="B1410" s="63" t="str">
        <f t="shared" si="129"/>
        <v/>
      </c>
      <c r="C1410" s="22"/>
      <c r="D1410" s="22"/>
      <c r="E1410" s="22"/>
      <c r="F1410" s="34"/>
      <c r="G1410" s="134" t="str">
        <f t="shared" si="139"/>
        <v/>
      </c>
      <c r="H1410" s="124" t="str">
        <f t="shared" si="138"/>
        <v/>
      </c>
      <c r="I1410" s="95" t="str">
        <f t="shared" si="140"/>
        <v/>
      </c>
    </row>
    <row r="1411" spans="1:9" x14ac:dyDescent="0.25">
      <c r="A1411" s="16">
        <v>50</v>
      </c>
      <c r="B1411" s="63" t="str">
        <f t="shared" si="129"/>
        <v/>
      </c>
      <c r="C1411" s="22"/>
      <c r="D1411" s="22"/>
      <c r="E1411" s="22"/>
      <c r="F1411" s="34"/>
      <c r="G1411" s="134" t="str">
        <f t="shared" si="139"/>
        <v/>
      </c>
      <c r="H1411" s="124" t="str">
        <f t="shared" si="138"/>
        <v/>
      </c>
      <c r="I1411" s="95" t="str">
        <f t="shared" si="140"/>
        <v/>
      </c>
    </row>
    <row r="1412" spans="1:9" x14ac:dyDescent="0.25">
      <c r="A1412" s="16">
        <v>51</v>
      </c>
      <c r="B1412" s="63" t="str">
        <f t="shared" si="129"/>
        <v/>
      </c>
      <c r="C1412" s="22"/>
      <c r="D1412" s="22"/>
      <c r="E1412" s="22"/>
      <c r="F1412" s="34"/>
      <c r="G1412" s="134" t="str">
        <f>IF(B1412="","",SUM(C1412:F1412))</f>
        <v/>
      </c>
      <c r="H1412" s="124" t="str">
        <f t="shared" si="138"/>
        <v/>
      </c>
      <c r="I1412" s="95" t="str">
        <f>+IF(B1412="","",H1412*G1412)</f>
        <v/>
      </c>
    </row>
    <row r="1413" spans="1:9" x14ac:dyDescent="0.25">
      <c r="A1413" s="16">
        <v>52</v>
      </c>
      <c r="B1413" s="63" t="str">
        <f t="shared" si="129"/>
        <v/>
      </c>
      <c r="C1413" s="22"/>
      <c r="D1413" s="22"/>
      <c r="E1413" s="22"/>
      <c r="F1413" s="34"/>
      <c r="G1413" s="134" t="str">
        <f t="shared" ref="G1413:G1421" si="141">IF(B1413="","",SUM(C1413:F1413))</f>
        <v/>
      </c>
      <c r="H1413" s="124" t="str">
        <f t="shared" si="138"/>
        <v/>
      </c>
      <c r="I1413" s="95" t="str">
        <f t="shared" ref="I1413:I1421" si="142">+IF(B1413="","",H1413*G1413)</f>
        <v/>
      </c>
    </row>
    <row r="1414" spans="1:9" x14ac:dyDescent="0.25">
      <c r="A1414" s="16">
        <v>53</v>
      </c>
      <c r="B1414" s="63" t="str">
        <f t="shared" si="129"/>
        <v/>
      </c>
      <c r="C1414" s="22"/>
      <c r="D1414" s="22"/>
      <c r="E1414" s="22"/>
      <c r="F1414" s="34"/>
      <c r="G1414" s="134" t="str">
        <f t="shared" si="141"/>
        <v/>
      </c>
      <c r="H1414" s="124" t="str">
        <f t="shared" si="138"/>
        <v/>
      </c>
      <c r="I1414" s="95" t="str">
        <f t="shared" si="142"/>
        <v/>
      </c>
    </row>
    <row r="1415" spans="1:9" x14ac:dyDescent="0.25">
      <c r="A1415" s="16">
        <v>54</v>
      </c>
      <c r="B1415" s="63" t="str">
        <f t="shared" si="129"/>
        <v/>
      </c>
      <c r="C1415" s="22"/>
      <c r="D1415" s="22"/>
      <c r="E1415" s="22"/>
      <c r="F1415" s="34"/>
      <c r="G1415" s="134" t="str">
        <f t="shared" si="141"/>
        <v/>
      </c>
      <c r="H1415" s="124" t="str">
        <f t="shared" si="138"/>
        <v/>
      </c>
      <c r="I1415" s="95" t="str">
        <f t="shared" si="142"/>
        <v/>
      </c>
    </row>
    <row r="1416" spans="1:9" x14ac:dyDescent="0.25">
      <c r="A1416" s="16">
        <v>55</v>
      </c>
      <c r="B1416" s="63" t="str">
        <f t="shared" si="129"/>
        <v/>
      </c>
      <c r="C1416" s="22"/>
      <c r="D1416" s="22"/>
      <c r="E1416" s="22"/>
      <c r="F1416" s="34"/>
      <c r="G1416" s="134" t="str">
        <f t="shared" si="141"/>
        <v/>
      </c>
      <c r="H1416" s="124" t="str">
        <f t="shared" si="138"/>
        <v/>
      </c>
      <c r="I1416" s="95" t="str">
        <f t="shared" si="142"/>
        <v/>
      </c>
    </row>
    <row r="1417" spans="1:9" x14ac:dyDescent="0.25">
      <c r="A1417" s="16">
        <v>56</v>
      </c>
      <c r="B1417" s="63" t="str">
        <f t="shared" si="129"/>
        <v/>
      </c>
      <c r="C1417" s="22"/>
      <c r="D1417" s="22"/>
      <c r="E1417" s="22"/>
      <c r="F1417" s="34"/>
      <c r="G1417" s="134" t="str">
        <f t="shared" si="141"/>
        <v/>
      </c>
      <c r="H1417" s="124" t="str">
        <f t="shared" si="138"/>
        <v/>
      </c>
      <c r="I1417" s="95" t="str">
        <f t="shared" si="142"/>
        <v/>
      </c>
    </row>
    <row r="1418" spans="1:9" x14ac:dyDescent="0.25">
      <c r="A1418" s="16">
        <v>57</v>
      </c>
      <c r="B1418" s="63" t="str">
        <f t="shared" si="129"/>
        <v/>
      </c>
      <c r="C1418" s="22"/>
      <c r="D1418" s="22"/>
      <c r="E1418" s="22"/>
      <c r="F1418" s="34"/>
      <c r="G1418" s="134" t="str">
        <f t="shared" si="141"/>
        <v/>
      </c>
      <c r="H1418" s="124" t="str">
        <f t="shared" si="138"/>
        <v/>
      </c>
      <c r="I1418" s="95" t="str">
        <f t="shared" si="142"/>
        <v/>
      </c>
    </row>
    <row r="1419" spans="1:9" x14ac:dyDescent="0.25">
      <c r="A1419" s="16">
        <v>58</v>
      </c>
      <c r="B1419" s="63" t="str">
        <f t="shared" si="129"/>
        <v/>
      </c>
      <c r="C1419" s="22"/>
      <c r="D1419" s="22"/>
      <c r="E1419" s="22"/>
      <c r="F1419" s="34"/>
      <c r="G1419" s="134" t="str">
        <f t="shared" si="141"/>
        <v/>
      </c>
      <c r="H1419" s="124" t="str">
        <f t="shared" si="138"/>
        <v/>
      </c>
      <c r="I1419" s="95" t="str">
        <f t="shared" si="142"/>
        <v/>
      </c>
    </row>
    <row r="1420" spans="1:9" x14ac:dyDescent="0.25">
      <c r="A1420" s="16">
        <v>59</v>
      </c>
      <c r="B1420" s="63" t="str">
        <f t="shared" si="129"/>
        <v/>
      </c>
      <c r="C1420" s="22"/>
      <c r="D1420" s="22"/>
      <c r="E1420" s="22"/>
      <c r="F1420" s="34"/>
      <c r="G1420" s="134" t="str">
        <f t="shared" si="141"/>
        <v/>
      </c>
      <c r="H1420" s="124" t="str">
        <f t="shared" si="138"/>
        <v/>
      </c>
      <c r="I1420" s="95" t="str">
        <f t="shared" si="142"/>
        <v/>
      </c>
    </row>
    <row r="1421" spans="1:9" x14ac:dyDescent="0.25">
      <c r="A1421" s="16">
        <v>60</v>
      </c>
      <c r="B1421" s="63" t="str">
        <f t="shared" si="129"/>
        <v/>
      </c>
      <c r="C1421" s="22"/>
      <c r="D1421" s="22"/>
      <c r="E1421" s="22"/>
      <c r="F1421" s="34"/>
      <c r="G1421" s="134" t="str">
        <f t="shared" si="141"/>
        <v/>
      </c>
      <c r="H1421" s="124" t="str">
        <f t="shared" si="138"/>
        <v/>
      </c>
      <c r="I1421" s="95" t="str">
        <f t="shared" si="142"/>
        <v/>
      </c>
    </row>
    <row r="1422" spans="1:9" x14ac:dyDescent="0.25">
      <c r="A1422" s="16">
        <v>61</v>
      </c>
      <c r="B1422" s="63" t="str">
        <f t="shared" si="129"/>
        <v/>
      </c>
      <c r="C1422" s="22"/>
      <c r="D1422" s="22"/>
      <c r="E1422" s="22"/>
      <c r="F1422" s="34"/>
      <c r="G1422" s="134" t="str">
        <f>IF(B1422="","",SUM(C1422:F1422))</f>
        <v/>
      </c>
      <c r="H1422" s="124" t="str">
        <f t="shared" si="138"/>
        <v/>
      </c>
      <c r="I1422" s="95" t="str">
        <f>+IF(B1422="","",H1422*G1422)</f>
        <v/>
      </c>
    </row>
    <row r="1423" spans="1:9" x14ac:dyDescent="0.25">
      <c r="A1423" s="16">
        <v>62</v>
      </c>
      <c r="B1423" s="63" t="str">
        <f t="shared" si="129"/>
        <v/>
      </c>
      <c r="C1423" s="22"/>
      <c r="D1423" s="22"/>
      <c r="E1423" s="22"/>
      <c r="F1423" s="34"/>
      <c r="G1423" s="134" t="str">
        <f t="shared" ref="G1423:G1431" si="143">IF(B1423="","",SUM(C1423:F1423))</f>
        <v/>
      </c>
      <c r="H1423" s="124" t="str">
        <f t="shared" si="138"/>
        <v/>
      </c>
      <c r="I1423" s="95" t="str">
        <f t="shared" ref="I1423:I1431" si="144">+IF(B1423="","",H1423*G1423)</f>
        <v/>
      </c>
    </row>
    <row r="1424" spans="1:9" x14ac:dyDescent="0.25">
      <c r="A1424" s="16">
        <v>63</v>
      </c>
      <c r="B1424" s="63" t="str">
        <f t="shared" si="129"/>
        <v/>
      </c>
      <c r="C1424" s="22"/>
      <c r="D1424" s="22"/>
      <c r="E1424" s="22"/>
      <c r="F1424" s="34"/>
      <c r="G1424" s="134" t="str">
        <f t="shared" si="143"/>
        <v/>
      </c>
      <c r="H1424" s="124" t="str">
        <f t="shared" si="138"/>
        <v/>
      </c>
      <c r="I1424" s="95" t="str">
        <f t="shared" si="144"/>
        <v/>
      </c>
    </row>
    <row r="1425" spans="1:9" x14ac:dyDescent="0.25">
      <c r="A1425" s="16">
        <v>64</v>
      </c>
      <c r="B1425" s="63" t="str">
        <f t="shared" si="129"/>
        <v/>
      </c>
      <c r="C1425" s="22"/>
      <c r="D1425" s="22"/>
      <c r="E1425" s="22"/>
      <c r="F1425" s="34"/>
      <c r="G1425" s="134" t="str">
        <f t="shared" si="143"/>
        <v/>
      </c>
      <c r="H1425" s="124" t="str">
        <f t="shared" si="138"/>
        <v/>
      </c>
      <c r="I1425" s="95" t="str">
        <f t="shared" si="144"/>
        <v/>
      </c>
    </row>
    <row r="1426" spans="1:9" x14ac:dyDescent="0.25">
      <c r="A1426" s="16">
        <v>65</v>
      </c>
      <c r="B1426" s="63" t="str">
        <f t="shared" si="129"/>
        <v/>
      </c>
      <c r="C1426" s="22"/>
      <c r="D1426" s="22"/>
      <c r="E1426" s="22"/>
      <c r="F1426" s="34"/>
      <c r="G1426" s="134" t="str">
        <f t="shared" si="143"/>
        <v/>
      </c>
      <c r="H1426" s="124" t="str">
        <f t="shared" ref="H1426:H1441" si="145">+G1250</f>
        <v/>
      </c>
      <c r="I1426" s="95" t="str">
        <f t="shared" si="144"/>
        <v/>
      </c>
    </row>
    <row r="1427" spans="1:9" x14ac:dyDescent="0.25">
      <c r="A1427" s="16">
        <v>66</v>
      </c>
      <c r="B1427" s="63" t="str">
        <f t="shared" ref="B1427:B1441" si="146">+B1339</f>
        <v/>
      </c>
      <c r="C1427" s="22"/>
      <c r="D1427" s="22"/>
      <c r="E1427" s="22"/>
      <c r="F1427" s="34"/>
      <c r="G1427" s="134" t="str">
        <f t="shared" si="143"/>
        <v/>
      </c>
      <c r="H1427" s="124" t="str">
        <f t="shared" si="145"/>
        <v/>
      </c>
      <c r="I1427" s="95" t="str">
        <f t="shared" si="144"/>
        <v/>
      </c>
    </row>
    <row r="1428" spans="1:9" x14ac:dyDescent="0.25">
      <c r="A1428" s="16">
        <v>67</v>
      </c>
      <c r="B1428" s="63" t="str">
        <f t="shared" si="146"/>
        <v/>
      </c>
      <c r="C1428" s="22"/>
      <c r="D1428" s="22"/>
      <c r="E1428" s="22"/>
      <c r="F1428" s="34"/>
      <c r="G1428" s="134" t="str">
        <f t="shared" si="143"/>
        <v/>
      </c>
      <c r="H1428" s="124" t="str">
        <f t="shared" si="145"/>
        <v/>
      </c>
      <c r="I1428" s="95" t="str">
        <f t="shared" si="144"/>
        <v/>
      </c>
    </row>
    <row r="1429" spans="1:9" x14ac:dyDescent="0.25">
      <c r="A1429" s="16">
        <v>68</v>
      </c>
      <c r="B1429" s="63" t="str">
        <f t="shared" si="146"/>
        <v/>
      </c>
      <c r="C1429" s="22"/>
      <c r="D1429" s="22"/>
      <c r="E1429" s="22"/>
      <c r="F1429" s="34"/>
      <c r="G1429" s="134" t="str">
        <f t="shared" si="143"/>
        <v/>
      </c>
      <c r="H1429" s="124" t="str">
        <f t="shared" si="145"/>
        <v/>
      </c>
      <c r="I1429" s="95" t="str">
        <f t="shared" si="144"/>
        <v/>
      </c>
    </row>
    <row r="1430" spans="1:9" x14ac:dyDescent="0.25">
      <c r="A1430" s="16">
        <v>69</v>
      </c>
      <c r="B1430" s="63" t="str">
        <f t="shared" si="146"/>
        <v/>
      </c>
      <c r="C1430" s="22"/>
      <c r="D1430" s="22"/>
      <c r="E1430" s="22"/>
      <c r="F1430" s="34"/>
      <c r="G1430" s="134" t="str">
        <f t="shared" si="143"/>
        <v/>
      </c>
      <c r="H1430" s="124" t="str">
        <f t="shared" si="145"/>
        <v/>
      </c>
      <c r="I1430" s="95" t="str">
        <f t="shared" si="144"/>
        <v/>
      </c>
    </row>
    <row r="1431" spans="1:9" x14ac:dyDescent="0.25">
      <c r="A1431" s="16">
        <v>70</v>
      </c>
      <c r="B1431" s="63" t="str">
        <f t="shared" si="146"/>
        <v/>
      </c>
      <c r="C1431" s="22"/>
      <c r="D1431" s="22"/>
      <c r="E1431" s="22"/>
      <c r="F1431" s="34"/>
      <c r="G1431" s="134" t="str">
        <f t="shared" si="143"/>
        <v/>
      </c>
      <c r="H1431" s="124" t="str">
        <f t="shared" si="145"/>
        <v/>
      </c>
      <c r="I1431" s="95" t="str">
        <f t="shared" si="144"/>
        <v/>
      </c>
    </row>
    <row r="1432" spans="1:9" x14ac:dyDescent="0.25">
      <c r="A1432" s="16">
        <v>71</v>
      </c>
      <c r="B1432" s="63" t="str">
        <f t="shared" si="146"/>
        <v/>
      </c>
      <c r="C1432" s="22"/>
      <c r="D1432" s="22"/>
      <c r="E1432" s="22"/>
      <c r="F1432" s="34"/>
      <c r="G1432" s="134" t="str">
        <f>IF(B1432="","",SUM(C1432:F1432))</f>
        <v/>
      </c>
      <c r="H1432" s="124" t="str">
        <f t="shared" si="145"/>
        <v/>
      </c>
      <c r="I1432" s="95" t="str">
        <f>+IF(B1432="","",H1432*G1432)</f>
        <v/>
      </c>
    </row>
    <row r="1433" spans="1:9" x14ac:dyDescent="0.25">
      <c r="A1433" s="16">
        <v>72</v>
      </c>
      <c r="B1433" s="63" t="str">
        <f t="shared" si="146"/>
        <v/>
      </c>
      <c r="C1433" s="22"/>
      <c r="D1433" s="22"/>
      <c r="E1433" s="22"/>
      <c r="F1433" s="34"/>
      <c r="G1433" s="134" t="str">
        <f t="shared" ref="G1433:G1441" si="147">IF(B1433="","",SUM(C1433:F1433))</f>
        <v/>
      </c>
      <c r="H1433" s="124" t="str">
        <f t="shared" si="145"/>
        <v/>
      </c>
      <c r="I1433" s="95" t="str">
        <f t="shared" ref="I1433:I1441" si="148">+IF(B1433="","",H1433*G1433)</f>
        <v/>
      </c>
    </row>
    <row r="1434" spans="1:9" x14ac:dyDescent="0.25">
      <c r="A1434" s="16">
        <v>73</v>
      </c>
      <c r="B1434" s="63" t="str">
        <f t="shared" si="146"/>
        <v/>
      </c>
      <c r="C1434" s="22"/>
      <c r="D1434" s="22"/>
      <c r="E1434" s="22"/>
      <c r="F1434" s="34"/>
      <c r="G1434" s="134" t="str">
        <f t="shared" si="147"/>
        <v/>
      </c>
      <c r="H1434" s="124" t="str">
        <f t="shared" si="145"/>
        <v/>
      </c>
      <c r="I1434" s="95" t="str">
        <f t="shared" si="148"/>
        <v/>
      </c>
    </row>
    <row r="1435" spans="1:9" x14ac:dyDescent="0.25">
      <c r="A1435" s="16">
        <v>74</v>
      </c>
      <c r="B1435" s="63" t="str">
        <f t="shared" si="146"/>
        <v/>
      </c>
      <c r="C1435" s="22"/>
      <c r="D1435" s="22"/>
      <c r="E1435" s="22"/>
      <c r="F1435" s="34"/>
      <c r="G1435" s="134" t="str">
        <f t="shared" si="147"/>
        <v/>
      </c>
      <c r="H1435" s="124" t="str">
        <f t="shared" si="145"/>
        <v/>
      </c>
      <c r="I1435" s="95" t="str">
        <f t="shared" si="148"/>
        <v/>
      </c>
    </row>
    <row r="1436" spans="1:9" x14ac:dyDescent="0.25">
      <c r="A1436" s="16">
        <v>75</v>
      </c>
      <c r="B1436" s="63" t="str">
        <f t="shared" si="146"/>
        <v/>
      </c>
      <c r="C1436" s="22"/>
      <c r="D1436" s="22"/>
      <c r="E1436" s="22"/>
      <c r="F1436" s="34"/>
      <c r="G1436" s="134" t="str">
        <f t="shared" si="147"/>
        <v/>
      </c>
      <c r="H1436" s="124" t="str">
        <f t="shared" si="145"/>
        <v/>
      </c>
      <c r="I1436" s="95" t="str">
        <f t="shared" si="148"/>
        <v/>
      </c>
    </row>
    <row r="1437" spans="1:9" x14ac:dyDescent="0.25">
      <c r="A1437" s="16">
        <v>76</v>
      </c>
      <c r="B1437" s="63" t="str">
        <f t="shared" si="146"/>
        <v/>
      </c>
      <c r="C1437" s="22"/>
      <c r="D1437" s="22"/>
      <c r="E1437" s="22"/>
      <c r="F1437" s="34"/>
      <c r="G1437" s="134" t="str">
        <f t="shared" si="147"/>
        <v/>
      </c>
      <c r="H1437" s="124" t="str">
        <f t="shared" si="145"/>
        <v/>
      </c>
      <c r="I1437" s="95" t="str">
        <f t="shared" si="148"/>
        <v/>
      </c>
    </row>
    <row r="1438" spans="1:9" x14ac:dyDescent="0.25">
      <c r="A1438" s="16">
        <v>77</v>
      </c>
      <c r="B1438" s="63" t="str">
        <f t="shared" si="146"/>
        <v/>
      </c>
      <c r="C1438" s="22"/>
      <c r="D1438" s="22"/>
      <c r="E1438" s="22"/>
      <c r="F1438" s="34"/>
      <c r="G1438" s="134" t="str">
        <f t="shared" si="147"/>
        <v/>
      </c>
      <c r="H1438" s="124" t="str">
        <f t="shared" si="145"/>
        <v/>
      </c>
      <c r="I1438" s="95" t="str">
        <f t="shared" si="148"/>
        <v/>
      </c>
    </row>
    <row r="1439" spans="1:9" x14ac:dyDescent="0.25">
      <c r="A1439" s="16">
        <v>78</v>
      </c>
      <c r="B1439" s="63" t="str">
        <f t="shared" si="146"/>
        <v/>
      </c>
      <c r="C1439" s="22"/>
      <c r="D1439" s="22"/>
      <c r="E1439" s="22"/>
      <c r="F1439" s="34"/>
      <c r="G1439" s="134" t="str">
        <f t="shared" si="147"/>
        <v/>
      </c>
      <c r="H1439" s="124" t="str">
        <f t="shared" si="145"/>
        <v/>
      </c>
      <c r="I1439" s="95" t="str">
        <f t="shared" si="148"/>
        <v/>
      </c>
    </row>
    <row r="1440" spans="1:9" x14ac:dyDescent="0.25">
      <c r="A1440" s="16">
        <v>79</v>
      </c>
      <c r="B1440" s="63" t="str">
        <f t="shared" si="146"/>
        <v/>
      </c>
      <c r="C1440" s="22"/>
      <c r="D1440" s="22"/>
      <c r="E1440" s="22"/>
      <c r="F1440" s="34"/>
      <c r="G1440" s="134" t="str">
        <f t="shared" si="147"/>
        <v/>
      </c>
      <c r="H1440" s="124" t="str">
        <f t="shared" si="145"/>
        <v/>
      </c>
      <c r="I1440" s="95" t="str">
        <f t="shared" si="148"/>
        <v/>
      </c>
    </row>
    <row r="1441" spans="1:9" x14ac:dyDescent="0.25">
      <c r="A1441" s="16">
        <v>80</v>
      </c>
      <c r="B1441" s="63" t="str">
        <f t="shared" si="146"/>
        <v/>
      </c>
      <c r="C1441" s="22"/>
      <c r="D1441" s="22"/>
      <c r="E1441" s="22"/>
      <c r="F1441" s="34"/>
      <c r="G1441" s="134" t="str">
        <f t="shared" si="147"/>
        <v/>
      </c>
      <c r="H1441" s="124" t="str">
        <f t="shared" si="145"/>
        <v/>
      </c>
      <c r="I1441" s="95" t="str">
        <f t="shared" si="148"/>
        <v/>
      </c>
    </row>
    <row r="1442" spans="1:9" x14ac:dyDescent="0.25">
      <c r="B1442" s="97" t="s">
        <v>138</v>
      </c>
      <c r="C1442" s="135">
        <f>SUM(C1432:C1441)</f>
        <v>0</v>
      </c>
      <c r="D1442" s="135">
        <f>SUM(D1362:D1441)</f>
        <v>0</v>
      </c>
      <c r="E1442" s="135">
        <f>SUM(E1362:E1441)</f>
        <v>0</v>
      </c>
      <c r="F1442" s="135">
        <f>SUM(F1362:F1441)</f>
        <v>0</v>
      </c>
      <c r="G1442" s="135">
        <f>SUM(G1362:G1441)</f>
        <v>0</v>
      </c>
      <c r="H1442" s="96"/>
      <c r="I1442" s="133">
        <f>SUM(I1362:I1441)</f>
        <v>0</v>
      </c>
    </row>
    <row r="1445" spans="1:9" ht="18.75" x14ac:dyDescent="0.3">
      <c r="B1445" s="48" t="s">
        <v>83</v>
      </c>
    </row>
    <row r="1447" spans="1:9" s="147" customFormat="1" ht="30" customHeight="1" x14ac:dyDescent="0.25">
      <c r="B1447" s="180" t="s">
        <v>161</v>
      </c>
      <c r="C1447" s="180"/>
      <c r="D1447" s="180"/>
      <c r="E1447" s="180"/>
      <c r="F1447" s="180"/>
      <c r="G1447" s="180"/>
      <c r="H1447" s="180"/>
      <c r="I1447" s="180"/>
    </row>
    <row r="1448" spans="1:9" s="147" customFormat="1" x14ac:dyDescent="0.25"/>
    <row r="1449" spans="1:9" x14ac:dyDescent="0.25">
      <c r="B1449" s="15" t="s">
        <v>151</v>
      </c>
      <c r="C1449" s="16"/>
      <c r="D1449" s="16"/>
      <c r="E1449" s="16"/>
      <c r="F1449" s="16"/>
    </row>
    <row r="1450" spans="1:9" x14ac:dyDescent="0.25">
      <c r="B1450" s="15"/>
      <c r="C1450" s="16"/>
      <c r="D1450" s="16"/>
      <c r="E1450" s="16"/>
      <c r="F1450" s="16"/>
    </row>
    <row r="1451" spans="1:9" s="147" customFormat="1" ht="39.950000000000003" customHeight="1" x14ac:dyDescent="0.25">
      <c r="B1451" s="180" t="s">
        <v>219</v>
      </c>
      <c r="C1451" s="180"/>
      <c r="D1451" s="180"/>
      <c r="E1451" s="180"/>
      <c r="F1451" s="180"/>
      <c r="G1451" s="180"/>
      <c r="H1451" s="180"/>
      <c r="I1451" s="180"/>
    </row>
    <row r="1452" spans="1:9" x14ac:dyDescent="0.25">
      <c r="C1452" s="16"/>
      <c r="D1452" s="16"/>
      <c r="E1452" s="16"/>
      <c r="F1452" s="16"/>
    </row>
    <row r="1453" spans="1:9" x14ac:dyDescent="0.25">
      <c r="B1453" s="69" t="s">
        <v>84</v>
      </c>
      <c r="C1453" s="30"/>
      <c r="D1453" s="16"/>
      <c r="E1453" s="16"/>
      <c r="F1453" s="16"/>
    </row>
    <row r="1454" spans="1:9" x14ac:dyDescent="0.25">
      <c r="B1454" s="69" t="s">
        <v>104</v>
      </c>
      <c r="C1454" s="30"/>
      <c r="D1454" s="16"/>
      <c r="E1454" s="16"/>
      <c r="F1454" s="16"/>
    </row>
    <row r="1455" spans="1:9" x14ac:dyDescent="0.25">
      <c r="B1455" s="69" t="s">
        <v>85</v>
      </c>
      <c r="C1455" s="30"/>
      <c r="D1455" s="16"/>
      <c r="E1455" s="16"/>
      <c r="F1455" s="16"/>
    </row>
    <row r="1456" spans="1:9" x14ac:dyDescent="0.25">
      <c r="B1456" s="69" t="s">
        <v>158</v>
      </c>
      <c r="C1456" s="30"/>
      <c r="D1456" s="16"/>
      <c r="E1456" s="16"/>
      <c r="F1456" s="16"/>
    </row>
    <row r="1457" spans="2:9" x14ac:dyDescent="0.25">
      <c r="B1457" s="69" t="s">
        <v>86</v>
      </c>
      <c r="C1457" s="30"/>
      <c r="D1457" s="16"/>
      <c r="E1457" s="16"/>
      <c r="F1457" s="16"/>
    </row>
    <row r="1458" spans="2:9" x14ac:dyDescent="0.25">
      <c r="C1458" s="16"/>
      <c r="D1458" s="16"/>
      <c r="E1458" s="16"/>
      <c r="F1458" s="16"/>
    </row>
    <row r="1459" spans="2:9" x14ac:dyDescent="0.25">
      <c r="B1459" s="136" t="s">
        <v>105</v>
      </c>
      <c r="C1459" s="118">
        <f>SUM(C1453:C1457)</f>
        <v>0</v>
      </c>
      <c r="D1459" s="16"/>
      <c r="E1459" s="16"/>
      <c r="F1459" s="16"/>
    </row>
    <row r="1460" spans="2:9" x14ac:dyDescent="0.25">
      <c r="C1460" s="16"/>
      <c r="D1460" s="16"/>
      <c r="E1460" s="16"/>
      <c r="F1460" s="16"/>
    </row>
    <row r="1461" spans="2:9" x14ac:dyDescent="0.25">
      <c r="B1461" s="15" t="s">
        <v>150</v>
      </c>
      <c r="C1461" s="16"/>
      <c r="D1461" s="16"/>
      <c r="E1461" s="16"/>
      <c r="F1461" s="16"/>
    </row>
    <row r="1462" spans="2:9" x14ac:dyDescent="0.25">
      <c r="C1462" s="16"/>
      <c r="D1462" s="16"/>
      <c r="E1462" s="16"/>
      <c r="F1462" s="16"/>
    </row>
    <row r="1463" spans="2:9" ht="57" customHeight="1" x14ac:dyDescent="0.25">
      <c r="B1463" s="180" t="s">
        <v>218</v>
      </c>
      <c r="C1463" s="180"/>
      <c r="D1463" s="180"/>
      <c r="E1463" s="180"/>
      <c r="F1463" s="180"/>
      <c r="G1463" s="180"/>
      <c r="H1463" s="180"/>
      <c r="I1463" s="180"/>
    </row>
    <row r="1464" spans="2:9" x14ac:dyDescent="0.25">
      <c r="C1464" s="16"/>
      <c r="D1464" s="16"/>
      <c r="E1464" s="16"/>
      <c r="F1464" s="16"/>
    </row>
    <row r="1465" spans="2:9" x14ac:dyDescent="0.25">
      <c r="B1465" s="69" t="s">
        <v>106</v>
      </c>
      <c r="C1465" s="30"/>
      <c r="D1465" s="16"/>
      <c r="E1465" s="16"/>
      <c r="F1465" s="16"/>
    </row>
    <row r="1466" spans="2:9" x14ac:dyDescent="0.25">
      <c r="B1466" s="69" t="s">
        <v>107</v>
      </c>
      <c r="C1466" s="123"/>
      <c r="D1466" s="16"/>
      <c r="E1466" s="16"/>
      <c r="F1466" s="16"/>
    </row>
    <row r="1467" spans="2:9" x14ac:dyDescent="0.25">
      <c r="B1467" s="137" t="s">
        <v>160</v>
      </c>
      <c r="C1467" s="30"/>
      <c r="D1467" s="16"/>
      <c r="E1467" s="16"/>
      <c r="F1467" s="16"/>
    </row>
    <row r="1468" spans="2:9" x14ac:dyDescent="0.25">
      <c r="B1468" s="137" t="s">
        <v>159</v>
      </c>
      <c r="C1468" s="30"/>
      <c r="D1468" s="16"/>
      <c r="E1468" s="16"/>
      <c r="F1468" s="16"/>
    </row>
    <row r="1469" spans="2:9" x14ac:dyDescent="0.25">
      <c r="B1469" s="137" t="s">
        <v>108</v>
      </c>
      <c r="C1469" s="30"/>
      <c r="D1469" s="16"/>
      <c r="E1469" s="16"/>
      <c r="F1469" s="16"/>
    </row>
    <row r="1470" spans="2:9" x14ac:dyDescent="0.25">
      <c r="B1470" s="137" t="s">
        <v>109</v>
      </c>
      <c r="C1470" s="30"/>
      <c r="D1470" s="16"/>
      <c r="E1470" s="16"/>
      <c r="F1470" s="16"/>
    </row>
    <row r="1471" spans="2:9" x14ac:dyDescent="0.25">
      <c r="B1471" s="137" t="s">
        <v>110</v>
      </c>
      <c r="C1471" s="30"/>
      <c r="D1471" s="16"/>
      <c r="E1471" s="16"/>
      <c r="F1471" s="16"/>
    </row>
    <row r="1472" spans="2:9" x14ac:dyDescent="0.25">
      <c r="B1472" s="137" t="s">
        <v>111</v>
      </c>
      <c r="C1472" s="30"/>
      <c r="D1472" s="16"/>
      <c r="E1472" s="16"/>
      <c r="F1472" s="16"/>
    </row>
    <row r="1473" spans="2:6" x14ac:dyDescent="0.25">
      <c r="B1473" s="137" t="s">
        <v>112</v>
      </c>
      <c r="C1473" s="30"/>
      <c r="D1473" s="16"/>
      <c r="E1473" s="16"/>
      <c r="F1473" s="16"/>
    </row>
    <row r="1474" spans="2:6" x14ac:dyDescent="0.25">
      <c r="B1474" s="137" t="s">
        <v>113</v>
      </c>
      <c r="C1474" s="30"/>
      <c r="D1474" s="16"/>
      <c r="E1474" s="16"/>
      <c r="F1474" s="16"/>
    </row>
    <row r="1475" spans="2:6" x14ac:dyDescent="0.25">
      <c r="B1475" s="137" t="s">
        <v>114</v>
      </c>
      <c r="C1475" s="30"/>
      <c r="D1475" s="16"/>
      <c r="E1475" s="16"/>
      <c r="F1475" s="16"/>
    </row>
    <row r="1476" spans="2:6" x14ac:dyDescent="0.25">
      <c r="B1476" s="137" t="s">
        <v>115</v>
      </c>
      <c r="C1476" s="30"/>
      <c r="D1476" s="16"/>
      <c r="E1476" s="16"/>
      <c r="F1476" s="16"/>
    </row>
    <row r="1477" spans="2:6" x14ac:dyDescent="0.25">
      <c r="B1477" s="69" t="s">
        <v>116</v>
      </c>
      <c r="C1477" s="30"/>
      <c r="D1477" s="16"/>
      <c r="E1477" s="16"/>
      <c r="F1477" s="16"/>
    </row>
    <row r="1478" spans="2:6" x14ac:dyDescent="0.25">
      <c r="B1478" s="69" t="s">
        <v>80</v>
      </c>
      <c r="C1478" s="30"/>
      <c r="D1478" s="16"/>
      <c r="E1478" s="16"/>
      <c r="F1478" s="16"/>
    </row>
    <row r="1479" spans="2:6" x14ac:dyDescent="0.25">
      <c r="B1479" s="69" t="s">
        <v>117</v>
      </c>
      <c r="C1479" s="30"/>
      <c r="D1479" s="16"/>
      <c r="E1479" s="16"/>
      <c r="F1479" s="16"/>
    </row>
    <row r="1480" spans="2:6" x14ac:dyDescent="0.25">
      <c r="B1480" s="69" t="s">
        <v>125</v>
      </c>
      <c r="C1480" s="30"/>
      <c r="D1480" s="16"/>
      <c r="E1480" s="16"/>
      <c r="F1480" s="16"/>
    </row>
    <row r="1481" spans="2:6" x14ac:dyDescent="0.25">
      <c r="B1481" s="69" t="s">
        <v>155</v>
      </c>
      <c r="C1481" s="30"/>
      <c r="D1481" s="16"/>
      <c r="E1481" s="16"/>
      <c r="F1481" s="16"/>
    </row>
    <row r="1482" spans="2:6" x14ac:dyDescent="0.25">
      <c r="C1482" s="127"/>
      <c r="D1482" s="16"/>
      <c r="E1482" s="16"/>
      <c r="F1482" s="16"/>
    </row>
    <row r="1483" spans="2:6" x14ac:dyDescent="0.25">
      <c r="B1483" s="136" t="s">
        <v>118</v>
      </c>
      <c r="C1483" s="118">
        <f>SUM(C1465:C1481)</f>
        <v>0</v>
      </c>
      <c r="D1483" s="16"/>
      <c r="E1483" s="16"/>
      <c r="F1483" s="16"/>
    </row>
    <row r="1486" spans="2:6" x14ac:dyDescent="0.25">
      <c r="B1486" s="136" t="s">
        <v>100</v>
      </c>
      <c r="C1486" s="138"/>
    </row>
    <row r="1487" spans="2:6" x14ac:dyDescent="0.25">
      <c r="B1487" s="139" t="s">
        <v>153</v>
      </c>
      <c r="C1487" s="140">
        <f>+C1459</f>
        <v>0</v>
      </c>
    </row>
    <row r="1488" spans="2:6" x14ac:dyDescent="0.25">
      <c r="B1488" s="139" t="s">
        <v>154</v>
      </c>
      <c r="C1488" s="140">
        <f>+C1483</f>
        <v>0</v>
      </c>
    </row>
    <row r="1489" spans="2:9" x14ac:dyDescent="0.25">
      <c r="B1489" s="69" t="s">
        <v>38</v>
      </c>
      <c r="C1489" s="118">
        <f>+C1488+C1487</f>
        <v>0</v>
      </c>
    </row>
    <row r="1491" spans="2:9" ht="59.1" customHeight="1" x14ac:dyDescent="0.25">
      <c r="B1491" s="180" t="s">
        <v>162</v>
      </c>
      <c r="C1491" s="180"/>
      <c r="D1491" s="180"/>
      <c r="E1491" s="180"/>
      <c r="F1491" s="180"/>
      <c r="G1491" s="180"/>
      <c r="H1491" s="180"/>
      <c r="I1491" s="180"/>
    </row>
    <row r="1493" spans="2:9" s="53" customFormat="1" ht="32.1" customHeight="1" x14ac:dyDescent="0.25">
      <c r="B1493" s="141" t="s">
        <v>244</v>
      </c>
      <c r="C1493" s="24"/>
    </row>
    <row r="1495" spans="2:9" ht="32.1" customHeight="1" x14ac:dyDescent="0.25">
      <c r="B1495" s="141" t="s">
        <v>157</v>
      </c>
      <c r="C1495" s="142" t="e">
        <f>+C1489/C1493</f>
        <v>#DIV/0!</v>
      </c>
    </row>
    <row r="1497" spans="2:9" ht="32.1" customHeight="1" x14ac:dyDescent="0.25">
      <c r="B1497" s="141" t="s">
        <v>186</v>
      </c>
      <c r="C1497" s="81">
        <f>+'B - DATOS CONTRATO GESTIÓN'!O364</f>
        <v>0</v>
      </c>
    </row>
    <row r="1499" spans="2:9" ht="32.1" customHeight="1" x14ac:dyDescent="0.25">
      <c r="B1499" s="141" t="s">
        <v>156</v>
      </c>
      <c r="C1499" s="143" t="e">
        <f>+C1497/C1493</f>
        <v>#DIV/0!</v>
      </c>
    </row>
    <row r="1501" spans="2:9" ht="32.1" customHeight="1" x14ac:dyDescent="0.25">
      <c r="B1501" s="141" t="s">
        <v>152</v>
      </c>
      <c r="C1501" s="144" t="e">
        <f>+C1495*C1497</f>
        <v>#DIV/0!</v>
      </c>
    </row>
  </sheetData>
  <sheetProtection password="C655" sheet="1" selectLockedCells="1"/>
  <mergeCells count="17">
    <mergeCell ref="B1095:K1095"/>
    <mergeCell ref="B1491:I1491"/>
    <mergeCell ref="B1451:I1451"/>
    <mergeCell ref="B1463:I1463"/>
    <mergeCell ref="B1183:H1183"/>
    <mergeCell ref="B1359:I1359"/>
    <mergeCell ref="B1271:I1271"/>
    <mergeCell ref="B1447:I1447"/>
    <mergeCell ref="B682:O682"/>
    <mergeCell ref="B887:O887"/>
    <mergeCell ref="B4:F4"/>
    <mergeCell ref="B476:P476"/>
    <mergeCell ref="B473:H473"/>
    <mergeCell ref="B474:H474"/>
    <mergeCell ref="B269:J269"/>
    <mergeCell ref="B181:E181"/>
    <mergeCell ref="B94:I94"/>
  </mergeCells>
  <pageMargins left="0.75" right="0.75" top="1" bottom="1"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3"/>
  <sheetViews>
    <sheetView workbookViewId="0">
      <selection activeCell="B4" sqref="B4:B11"/>
    </sheetView>
  </sheetViews>
  <sheetFormatPr baseColWidth="10" defaultColWidth="11" defaultRowHeight="15.75" x14ac:dyDescent="0.25"/>
  <cols>
    <col min="1" max="1" width="115.875" style="16" bestFit="1" customWidth="1"/>
    <col min="2" max="2" width="16.875" style="49" bestFit="1" customWidth="1"/>
    <col min="3" max="3" width="18.625" style="49" customWidth="1"/>
    <col min="4" max="4" width="18" style="49" bestFit="1" customWidth="1"/>
    <col min="5" max="5" width="15" style="49" customWidth="1"/>
    <col min="6" max="6" width="16.375" style="16" bestFit="1" customWidth="1"/>
    <col min="7" max="14" width="15" style="16" customWidth="1"/>
    <col min="15" max="16384" width="11" style="16"/>
  </cols>
  <sheetData>
    <row r="2" spans="1:2" ht="18.75" x14ac:dyDescent="0.3">
      <c r="A2" s="48" t="s">
        <v>220</v>
      </c>
    </row>
    <row r="3" spans="1:2" x14ac:dyDescent="0.25">
      <c r="B3" s="151"/>
    </row>
    <row r="4" spans="1:2" x14ac:dyDescent="0.25">
      <c r="A4" s="17" t="s">
        <v>227</v>
      </c>
      <c r="B4" s="35"/>
    </row>
    <row r="5" spans="1:2" x14ac:dyDescent="0.25">
      <c r="A5" s="17" t="s">
        <v>228</v>
      </c>
      <c r="B5" s="35"/>
    </row>
    <row r="6" spans="1:2" x14ac:dyDescent="0.25">
      <c r="A6" s="17" t="s">
        <v>174</v>
      </c>
      <c r="B6" s="35"/>
    </row>
    <row r="7" spans="1:2" x14ac:dyDescent="0.25">
      <c r="A7" s="17" t="s">
        <v>173</v>
      </c>
      <c r="B7" s="35"/>
    </row>
    <row r="8" spans="1:2" x14ac:dyDescent="0.25">
      <c r="A8" s="17" t="s">
        <v>182</v>
      </c>
      <c r="B8" s="35"/>
    </row>
    <row r="9" spans="1:2" x14ac:dyDescent="0.25">
      <c r="A9" s="17" t="s">
        <v>183</v>
      </c>
      <c r="B9" s="35"/>
    </row>
    <row r="10" spans="1:2" x14ac:dyDescent="0.25">
      <c r="A10" s="173" t="s">
        <v>229</v>
      </c>
      <c r="B10" s="35"/>
    </row>
    <row r="11" spans="1:2" x14ac:dyDescent="0.25">
      <c r="A11" s="173" t="s">
        <v>230</v>
      </c>
      <c r="B11" s="174"/>
    </row>
    <row r="12" spans="1:2" x14ac:dyDescent="0.25">
      <c r="B12" s="92"/>
    </row>
    <row r="13" spans="1:2" x14ac:dyDescent="0.25">
      <c r="A13" s="69" t="s">
        <v>87</v>
      </c>
      <c r="B13" s="93">
        <f>SUM(B4:B11)</f>
        <v>0</v>
      </c>
    </row>
  </sheetData>
  <sheetProtection password="C655" sheet="1" selectLockedCells="1"/>
  <pageMargins left="0.75" right="0.75" top="1" bottom="1"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40"/>
  <sheetViews>
    <sheetView topLeftCell="A58" workbookViewId="0">
      <selection activeCell="A39" sqref="A39"/>
    </sheetView>
  </sheetViews>
  <sheetFormatPr baseColWidth="10" defaultColWidth="11" defaultRowHeight="15.75" x14ac:dyDescent="0.25"/>
  <cols>
    <col min="1" max="1" width="62.75" style="53" customWidth="1"/>
    <col min="2" max="2" width="33.125" style="56" bestFit="1" customWidth="1"/>
    <col min="3" max="3" width="18.625" style="56" customWidth="1"/>
    <col min="4" max="4" width="18" style="56" bestFit="1" customWidth="1"/>
    <col min="5" max="5" width="15" style="56" customWidth="1"/>
    <col min="6" max="6" width="16.375" style="53" bestFit="1" customWidth="1"/>
    <col min="7" max="14" width="15" style="53" customWidth="1"/>
    <col min="15" max="16384" width="11" style="53"/>
  </cols>
  <sheetData>
    <row r="2" spans="1:3" ht="42.75" customHeight="1" x14ac:dyDescent="0.25">
      <c r="A2" s="184" t="s">
        <v>221</v>
      </c>
      <c r="B2" s="184"/>
    </row>
    <row r="4" spans="1:3" x14ac:dyDescent="0.25">
      <c r="A4" s="54" t="s">
        <v>88</v>
      </c>
      <c r="B4" s="152">
        <f>'A - DATOS GENERALES'!B4</f>
        <v>0</v>
      </c>
    </row>
    <row r="5" spans="1:3" x14ac:dyDescent="0.25">
      <c r="A5" s="54" t="s">
        <v>89</v>
      </c>
      <c r="B5" s="152">
        <f>+'B - DATOS CONTRATO GESTIÓN'!C4</f>
        <v>0</v>
      </c>
    </row>
    <row r="6" spans="1:3" x14ac:dyDescent="0.25">
      <c r="A6" s="54" t="s">
        <v>90</v>
      </c>
      <c r="B6" s="152">
        <f>+'B - DATOS CONTRATO GESTIÓN'!C5</f>
        <v>0</v>
      </c>
    </row>
    <row r="7" spans="1:3" x14ac:dyDescent="0.25">
      <c r="A7" s="153"/>
    </row>
    <row r="8" spans="1:3" ht="47.25" x14ac:dyDescent="0.25">
      <c r="A8" s="141" t="s">
        <v>223</v>
      </c>
      <c r="B8" s="154">
        <f>+'B - DATOS CONTRATO GESTIÓN'!H859</f>
        <v>0</v>
      </c>
    </row>
    <row r="9" spans="1:3" x14ac:dyDescent="0.25">
      <c r="A9" s="153"/>
    </row>
    <row r="10" spans="1:3" x14ac:dyDescent="0.25">
      <c r="A10" s="153"/>
    </row>
    <row r="11" spans="1:3" x14ac:dyDescent="0.25">
      <c r="A11" s="155" t="s">
        <v>91</v>
      </c>
    </row>
    <row r="12" spans="1:3" x14ac:dyDescent="0.25">
      <c r="C12" s="156" t="s">
        <v>143</v>
      </c>
    </row>
    <row r="13" spans="1:3" x14ac:dyDescent="0.25">
      <c r="A13" s="157" t="s">
        <v>92</v>
      </c>
      <c r="B13" s="158">
        <f>+'C - COSTES DE LA EXPLOTACIÓN'!F89</f>
        <v>0</v>
      </c>
      <c r="C13" s="159" t="e">
        <f>+B13/$B$24</f>
        <v>#DIV/0!</v>
      </c>
    </row>
    <row r="14" spans="1:3" x14ac:dyDescent="0.25">
      <c r="A14" s="157" t="s">
        <v>93</v>
      </c>
      <c r="B14" s="158">
        <f>+'C - COSTES DE LA EXPLOTACIÓN'!I177</f>
        <v>0</v>
      </c>
      <c r="C14" s="159" t="e">
        <f t="shared" ref="C14:C22" si="0">+B14/$B$24</f>
        <v>#DIV/0!</v>
      </c>
    </row>
    <row r="15" spans="1:3" x14ac:dyDescent="0.25">
      <c r="A15" s="157" t="s">
        <v>94</v>
      </c>
      <c r="B15" s="158">
        <f>+'C - COSTES DE LA EXPLOTACIÓN'!E264</f>
        <v>0</v>
      </c>
      <c r="C15" s="159" t="e">
        <f t="shared" si="0"/>
        <v>#DIV/0!</v>
      </c>
    </row>
    <row r="16" spans="1:3" x14ac:dyDescent="0.25">
      <c r="A16" s="157" t="s">
        <v>95</v>
      </c>
      <c r="B16" s="158">
        <f>+'C - COSTES DE LA EXPLOTACIÓN'!J472</f>
        <v>0</v>
      </c>
      <c r="C16" s="159" t="e">
        <f t="shared" si="0"/>
        <v>#DIV/0!</v>
      </c>
    </row>
    <row r="17" spans="1:5" x14ac:dyDescent="0.25">
      <c r="A17" s="157" t="s">
        <v>145</v>
      </c>
      <c r="B17" s="158">
        <f>+'C - COSTES DE LA EXPLOTACIÓN'!I473</f>
        <v>0</v>
      </c>
      <c r="C17" s="159" t="e">
        <f t="shared" si="0"/>
        <v>#DIV/0!</v>
      </c>
    </row>
    <row r="18" spans="1:5" x14ac:dyDescent="0.25">
      <c r="A18" s="157" t="s">
        <v>96</v>
      </c>
      <c r="B18" s="158">
        <f>+'C - COSTES DE LA EXPLOTACIÓN'!K1178</f>
        <v>0</v>
      </c>
      <c r="C18" s="159" t="e">
        <f t="shared" si="0"/>
        <v>#DIV/0!</v>
      </c>
    </row>
    <row r="19" spans="1:5" x14ac:dyDescent="0.25">
      <c r="A19" s="157" t="s">
        <v>97</v>
      </c>
      <c r="B19" s="158">
        <f>+'C - COSTES DE LA EXPLOTACIÓN'!H1266</f>
        <v>0</v>
      </c>
      <c r="C19" s="159" t="e">
        <f t="shared" si="0"/>
        <v>#DIV/0!</v>
      </c>
    </row>
    <row r="20" spans="1:5" x14ac:dyDescent="0.25">
      <c r="A20" s="157" t="s">
        <v>98</v>
      </c>
      <c r="B20" s="158">
        <f>+'C - COSTES DE LA EXPLOTACIÓN'!I1354</f>
        <v>0</v>
      </c>
      <c r="C20" s="159" t="e">
        <f t="shared" si="0"/>
        <v>#DIV/0!</v>
      </c>
    </row>
    <row r="21" spans="1:5" x14ac:dyDescent="0.25">
      <c r="A21" s="157" t="s">
        <v>99</v>
      </c>
      <c r="B21" s="158">
        <f>+'C - COSTES DE LA EXPLOTACIÓN'!I1442</f>
        <v>0</v>
      </c>
      <c r="C21" s="159" t="e">
        <f t="shared" si="0"/>
        <v>#DIV/0!</v>
      </c>
    </row>
    <row r="22" spans="1:5" x14ac:dyDescent="0.25">
      <c r="A22" s="157" t="s">
        <v>100</v>
      </c>
      <c r="B22" s="158" t="e">
        <f>+'C - COSTES DE LA EXPLOTACIÓN'!C1501</f>
        <v>#DIV/0!</v>
      </c>
      <c r="C22" s="159" t="e">
        <f t="shared" si="0"/>
        <v>#DIV/0!</v>
      </c>
    </row>
    <row r="23" spans="1:5" x14ac:dyDescent="0.25">
      <c r="B23" s="160"/>
      <c r="C23" s="161"/>
    </row>
    <row r="24" spans="1:5" ht="47.25" x14ac:dyDescent="0.25">
      <c r="A24" s="162" t="s">
        <v>222</v>
      </c>
      <c r="B24" s="163" t="e">
        <f>SUM(B13:B22)</f>
        <v>#DIV/0!</v>
      </c>
      <c r="C24" s="164" t="e">
        <f>SUM(C13:C22)</f>
        <v>#DIV/0!</v>
      </c>
    </row>
    <row r="25" spans="1:5" x14ac:dyDescent="0.25">
      <c r="B25" s="160"/>
    </row>
    <row r="26" spans="1:5" x14ac:dyDescent="0.25">
      <c r="B26" s="160"/>
    </row>
    <row r="27" spans="1:5" x14ac:dyDescent="0.25">
      <c r="A27" s="155" t="s">
        <v>102</v>
      </c>
      <c r="B27" s="160"/>
    </row>
    <row r="28" spans="1:5" x14ac:dyDescent="0.25">
      <c r="B28" s="160"/>
    </row>
    <row r="29" spans="1:5" x14ac:dyDescent="0.25">
      <c r="A29" s="165" t="str">
        <f>+'D - INGRESOS'!A4</f>
        <v>INGRESOS BILLETES VIAJEROS (EXPEDICIONES MÍNIMO CONCESIONAL)</v>
      </c>
      <c r="B29" s="158">
        <f>+'D - INGRESOS'!B4</f>
        <v>0</v>
      </c>
    </row>
    <row r="30" spans="1:5" ht="31.5" x14ac:dyDescent="0.25">
      <c r="A30" s="165" t="str">
        <f>+'D - INGRESOS'!A6</f>
        <v>INGRESOS RESERVA DE PLAZA DE ESCOLARES (EXP. MÍNIMO CONCESIONAL)</v>
      </c>
      <c r="B30" s="158">
        <f>+'D - INGRESOS'!B6</f>
        <v>0</v>
      </c>
    </row>
    <row r="31" spans="1:5" x14ac:dyDescent="0.25">
      <c r="A31" s="165" t="str">
        <f>+'D - INGRESOS'!A8</f>
        <v>INGRESOS EQUIPAJES Y PAQUETERÍA (EXP. MÍNIMO CONCESIONAL)</v>
      </c>
      <c r="B31" s="158">
        <f>+'D - INGRESOS'!B8</f>
        <v>0</v>
      </c>
    </row>
    <row r="32" spans="1:5" s="104" customFormat="1" ht="47.25" x14ac:dyDescent="0.25">
      <c r="A32" s="165" t="str">
        <f>+'D - INGRESOS'!A10</f>
        <v>OTROS INGRESOS: AYUDAS ABONOS AL TRANSPORTE, OTRAS SUBVENCIONES PARA LA EXPLOTACIÓN, ETC. (EXP. MÍNIMO CONCESIONAL)</v>
      </c>
      <c r="B32" s="175">
        <f>+'D - INGRESOS'!B10</f>
        <v>0</v>
      </c>
      <c r="C32" s="52"/>
      <c r="D32" s="52"/>
      <c r="E32" s="52"/>
    </row>
    <row r="33" spans="1:2" x14ac:dyDescent="0.25">
      <c r="B33" s="160"/>
    </row>
    <row r="34" spans="1:2" ht="47.25" x14ac:dyDescent="0.25">
      <c r="A34" s="162" t="s">
        <v>224</v>
      </c>
      <c r="B34" s="163">
        <f>+B29+B30+B31+B32</f>
        <v>0</v>
      </c>
    </row>
    <row r="35" spans="1:2" x14ac:dyDescent="0.25">
      <c r="A35" s="166"/>
      <c r="B35" s="167"/>
    </row>
    <row r="36" spans="1:2" x14ac:dyDescent="0.25">
      <c r="B36" s="168"/>
    </row>
    <row r="37" spans="1:2" ht="18.75" x14ac:dyDescent="0.25">
      <c r="A37" s="169" t="s">
        <v>103</v>
      </c>
      <c r="B37" s="170"/>
    </row>
    <row r="38" spans="1:2" ht="18.75" x14ac:dyDescent="0.25">
      <c r="A38" s="171" t="s">
        <v>245</v>
      </c>
      <c r="B38" s="172" t="e">
        <f>+B24</f>
        <v>#DIV/0!</v>
      </c>
    </row>
    <row r="39" spans="1:2" ht="18.75" x14ac:dyDescent="0.25">
      <c r="A39" s="171" t="s">
        <v>246</v>
      </c>
      <c r="B39" s="172">
        <f>+B34</f>
        <v>0</v>
      </c>
    </row>
    <row r="40" spans="1:2" ht="18.75" x14ac:dyDescent="0.25">
      <c r="A40" s="171" t="s">
        <v>225</v>
      </c>
      <c r="B40" s="172" t="e">
        <f>+B38-B39</f>
        <v>#DIV/0!</v>
      </c>
    </row>
  </sheetData>
  <sheetProtection selectLockedCells="1"/>
  <mergeCells count="1">
    <mergeCell ref="A2:B2"/>
  </mergeCells>
  <pageMargins left="0.75" right="0.75" top="1" bottom="1" header="0.3" footer="0.3"/>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
  <sheetViews>
    <sheetView workbookViewId="0">
      <selection activeCell="P7" sqref="P7"/>
    </sheetView>
  </sheetViews>
  <sheetFormatPr baseColWidth="10" defaultRowHeight="15.75" x14ac:dyDescent="0.25"/>
  <cols>
    <col min="1" max="10" width="13.625" customWidth="1"/>
  </cols>
  <sheetData>
    <row r="2" spans="1:10" ht="18.75" x14ac:dyDescent="0.3">
      <c r="A2" s="2" t="s">
        <v>119</v>
      </c>
    </row>
    <row r="4" spans="1:10" s="3" customFormat="1" ht="63" customHeight="1" x14ac:dyDescent="0.25">
      <c r="A4" s="185" t="s">
        <v>169</v>
      </c>
      <c r="B4" s="185"/>
      <c r="C4" s="185"/>
      <c r="D4" s="185"/>
      <c r="E4" s="185"/>
      <c r="F4" s="185"/>
      <c r="G4" s="185"/>
      <c r="H4" s="185"/>
      <c r="I4" s="185"/>
      <c r="J4" s="185"/>
    </row>
    <row r="6" spans="1:10" ht="276" customHeight="1" x14ac:dyDescent="0.25">
      <c r="A6" s="185" t="s">
        <v>226</v>
      </c>
      <c r="B6" s="185"/>
      <c r="C6" s="185"/>
      <c r="D6" s="185"/>
      <c r="E6" s="185"/>
      <c r="F6" s="185"/>
      <c r="G6" s="185"/>
      <c r="H6" s="185"/>
      <c r="I6" s="185"/>
      <c r="J6" s="185"/>
    </row>
  </sheetData>
  <sheetProtection selectLockedCells="1"/>
  <mergeCells count="2">
    <mergeCell ref="A4:J4"/>
    <mergeCell ref="A6:J6"/>
  </mergeCells>
  <pageMargins left="0.75" right="0.75" top="1" bottom="1" header="0.3" footer="0.3"/>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workbookViewId="0">
      <selection activeCell="D16" sqref="D16"/>
    </sheetView>
  </sheetViews>
  <sheetFormatPr baseColWidth="10" defaultRowHeight="15.75" x14ac:dyDescent="0.25"/>
  <cols>
    <col min="1" max="1" width="42.125" bestFit="1" customWidth="1"/>
    <col min="2" max="2" width="11.375" bestFit="1" customWidth="1"/>
    <col min="4" max="4" width="44" bestFit="1" customWidth="1"/>
  </cols>
  <sheetData>
    <row r="1" spans="1:5" ht="18.75" x14ac:dyDescent="0.3">
      <c r="A1" s="2" t="s">
        <v>184</v>
      </c>
      <c r="D1" s="2" t="s">
        <v>172</v>
      </c>
    </row>
    <row r="2" spans="1:5" ht="16.5" thickBot="1" x14ac:dyDescent="0.3"/>
    <row r="3" spans="1:5" ht="16.5" thickBot="1" x14ac:dyDescent="0.3">
      <c r="A3" s="9" t="s">
        <v>175</v>
      </c>
      <c r="B3" s="10">
        <f>+'B - DATOS CONTRATO GESTIÓN'!O364+'B - DATOS CONTRATO GESTIÓN'!P364</f>
        <v>0</v>
      </c>
      <c r="D3" s="9" t="s">
        <v>175</v>
      </c>
      <c r="E3" s="10">
        <f>+'B - DATOS CONTRATO GESTIÓN'!O364</f>
        <v>0</v>
      </c>
    </row>
    <row r="4" spans="1:5" ht="16.5" thickBot="1" x14ac:dyDescent="0.3">
      <c r="A4" s="6" t="s">
        <v>176</v>
      </c>
      <c r="B4" s="7">
        <f>+'B - DATOS CONTRATO GESTIÓN'!O859</f>
        <v>0</v>
      </c>
      <c r="D4" s="6" t="s">
        <v>176</v>
      </c>
      <c r="E4" s="7">
        <f>+'B - DATOS CONTRATO GESTIÓN'!H859</f>
        <v>0</v>
      </c>
    </row>
    <row r="5" spans="1:5" x14ac:dyDescent="0.25">
      <c r="B5" s="4" t="str">
        <f>+IF(B3=B4,"OK","NO CUADRA")</f>
        <v>OK</v>
      </c>
      <c r="E5" s="4" t="str">
        <f>+IF(E3=E4,"OK","NO CUADRA")</f>
        <v>OK</v>
      </c>
    </row>
    <row r="6" spans="1:5" x14ac:dyDescent="0.25">
      <c r="B6" s="1"/>
    </row>
    <row r="7" spans="1:5" ht="18.75" x14ac:dyDescent="0.3">
      <c r="A7" s="2" t="s">
        <v>170</v>
      </c>
      <c r="B7" s="1"/>
      <c r="D7" s="2" t="s">
        <v>171</v>
      </c>
      <c r="E7" s="1"/>
    </row>
    <row r="8" spans="1:5" ht="16.5" thickBot="1" x14ac:dyDescent="0.3">
      <c r="B8" s="1"/>
      <c r="E8" s="1"/>
    </row>
    <row r="9" spans="1:5" x14ac:dyDescent="0.25">
      <c r="A9" s="11" t="s">
        <v>123</v>
      </c>
      <c r="B9" s="13">
        <f>+'B - DATOS CONTRATO GESTIÓN'!K641</f>
        <v>0</v>
      </c>
      <c r="D9" s="11" t="s">
        <v>123</v>
      </c>
      <c r="E9" s="13">
        <f>+'B - DATOS CONTRATO GESTIÓN'!I641</f>
        <v>0</v>
      </c>
    </row>
    <row r="10" spans="1:5" ht="16.5" thickBot="1" x14ac:dyDescent="0.3">
      <c r="A10" s="12" t="s">
        <v>124</v>
      </c>
      <c r="B10" s="14">
        <f>+'B - DATOS CONTRATO GESTIÓN'!K749</f>
        <v>0</v>
      </c>
      <c r="D10" s="12" t="s">
        <v>124</v>
      </c>
      <c r="E10" s="14">
        <f>+'B - DATOS CONTRATO GESTIÓN'!I749</f>
        <v>0</v>
      </c>
    </row>
    <row r="11" spans="1:5" ht="16.5" thickBot="1" x14ac:dyDescent="0.3">
      <c r="A11" s="5" t="s">
        <v>101</v>
      </c>
      <c r="B11" s="8">
        <f>SUM(B9:B10)</f>
        <v>0</v>
      </c>
      <c r="D11" s="5" t="s">
        <v>101</v>
      </c>
      <c r="E11" s="8">
        <f>SUM(E9:E10)</f>
        <v>0</v>
      </c>
    </row>
    <row r="12" spans="1:5" ht="16.5" thickBot="1" x14ac:dyDescent="0.3">
      <c r="A12" s="6" t="s">
        <v>122</v>
      </c>
      <c r="B12" s="7">
        <f>+'C - COSTES DE LA EXPLOTACIÓN'!E472</f>
        <v>0</v>
      </c>
      <c r="D12" s="6" t="s">
        <v>122</v>
      </c>
      <c r="E12" s="7">
        <f>+'C - COSTES DE LA EXPLOTACIÓN'!F472</f>
        <v>0</v>
      </c>
    </row>
    <row r="13" spans="1:5" x14ac:dyDescent="0.25">
      <c r="B13" s="4" t="str">
        <f>+IF(B9+B10=B12,"OK","NO CUADRA")</f>
        <v>OK</v>
      </c>
      <c r="E13" s="4" t="str">
        <f>+IF(E9+E10=E12,"OK","NO CUADRA")</f>
        <v>OK</v>
      </c>
    </row>
  </sheetData>
  <sheetProtection selectLockedCells="1"/>
  <pageMargins left="0.75" right="0.75" top="1" bottom="1" header="0.3" footer="0.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A - DATOS GENERALES</vt:lpstr>
      <vt:lpstr>B - DATOS CONTRATO GESTIÓN</vt:lpstr>
      <vt:lpstr>C - COSTES DE LA EXPLOTACIÓN</vt:lpstr>
      <vt:lpstr>D - INGRESOS</vt:lpstr>
      <vt:lpstr>E - ANÁLISIS ECONÓMICO</vt:lpstr>
      <vt:lpstr>F - DOCUMENTOS JUSTIFICANTES</vt:lpstr>
      <vt:lpstr>CONTROL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Administrador</cp:lastModifiedBy>
  <cp:lastPrinted>2020-06-05T09:38:19Z</cp:lastPrinted>
  <dcterms:created xsi:type="dcterms:W3CDTF">2020-04-14T07:42:35Z</dcterms:created>
  <dcterms:modified xsi:type="dcterms:W3CDTF">2025-08-22T08:04:27Z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Anexo I - MEMORIA - LD2025.XLSX</vt:lpwstr>
  </property>
</Properties>
</file>